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130" windowHeight="8565" tabRatio="213" activeTab="0"/>
  </bookViews>
  <sheets>
    <sheet name="INSCRIPTION  CN  2014-15" sheetId="1" r:id="rId1"/>
  </sheets>
  <definedNames>
    <definedName name="BELFORT___12___13_DECEMBRE_2009">'INSCRIPTION  CN  2014-15'!$A$2</definedName>
    <definedName name="CatCouples">'INSCRIPTION  CN  2014-15'!$B$106:$B$113</definedName>
    <definedName name="CatSolos">'INSCRIPTION  CN  2014-15'!$A$106:$A$113</definedName>
    <definedName name="TF_Dates">'INSCRIPTION  CN  2014-15'!#REF!</definedName>
    <definedName name="_xlnm.Print_Area" localSheetId="0">'INSCRIPTION  CN  2014-15'!$A$1:$J$89</definedName>
  </definedNames>
  <calcPr fullCalcOnLoad="1"/>
</workbook>
</file>

<file path=xl/sharedStrings.xml><?xml version="1.0" encoding="utf-8"?>
<sst xmlns="http://schemas.openxmlformats.org/spreadsheetml/2006/main" count="236" uniqueCount="189">
  <si>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</si>
  <si>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</si>
  <si>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</si>
  <si>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</si>
  <si>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</si>
  <si>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</si>
  <si>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</si>
  <si>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</si>
  <si>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</si>
  <si>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</si>
  <si>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</si>
  <si>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</si>
  <si>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</si>
  <si>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</si>
  <si>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Alain</t>
  </si>
  <si>
    <t>CORRESPONDANT</t>
  </si>
  <si>
    <t>Prénom NOM</t>
  </si>
  <si>
    <t>Mail</t>
  </si>
  <si>
    <t>tfdanse@csndg.org</t>
  </si>
  <si>
    <t>CODE 3 LETTRES</t>
  </si>
  <si>
    <t>Par mail à :</t>
  </si>
  <si>
    <t>TABLEAU INSCRIPTION SOLOS</t>
  </si>
  <si>
    <t>TABLEAU INSCRIPTION COUPLES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</si>
  <si>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</si>
  <si>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</si>
  <si>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</si>
  <si>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</si>
  <si>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</si>
  <si>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</si>
  <si>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</si>
  <si>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</si>
  <si>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</si>
  <si>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</si>
  <si>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le cachet de la poste faisant foi.</t>
  </si>
  <si>
    <t>Catégories possibles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</si>
  <si>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</si>
  <si>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</si>
  <si>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</si>
  <si>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</si>
  <si>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</si>
  <si>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</si>
  <si>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</si>
  <si>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</si>
  <si>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</si>
  <si>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</si>
  <si>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</si>
  <si>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CHO</t>
  </si>
  <si>
    <t>CLE</t>
  </si>
  <si>
    <t>DIJ</t>
  </si>
  <si>
    <t>EPI</t>
  </si>
  <si>
    <t>EVR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</si>
  <si>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</si>
  <si>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</si>
  <si>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</si>
  <si>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</si>
  <si>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</si>
  <si>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</si>
  <si>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</si>
  <si>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</si>
  <si>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</si>
  <si>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</si>
  <si>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</si>
  <si>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</si>
  <si>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</si>
  <si>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6-Petit Or</t>
  </si>
  <si>
    <t>MEU</t>
  </si>
  <si>
    <t xml:space="preserve">Club organisateur : </t>
  </si>
  <si>
    <t>Tél.</t>
  </si>
  <si>
    <t/>
  </si>
  <si>
    <t>Respecter, pour les noms et prénoms,les majuscules et minuscules et le format demandé pour les dates de naissance. Merci.</t>
  </si>
  <si>
    <t>ROU</t>
  </si>
  <si>
    <t xml:space="preserve"> </t>
  </si>
  <si>
    <t>OCD VIRY CHATILLON</t>
  </si>
  <si>
    <t>Fichier à renvoyer :</t>
  </si>
  <si>
    <t>6-Or</t>
  </si>
  <si>
    <t>(accompagné du montant des engagements)</t>
  </si>
  <si>
    <t>Par courrier à :</t>
  </si>
  <si>
    <t>CODE CLUB</t>
  </si>
  <si>
    <t>NOM CLUB</t>
  </si>
  <si>
    <t>ANGLET SPORTS DE GLACE</t>
  </si>
  <si>
    <t>ANNECY SPORT DE GLACE</t>
  </si>
  <si>
    <t>BELFORT A.S.M</t>
  </si>
  <si>
    <t>BORDEAUX SPORTS DE GLACE</t>
  </si>
  <si>
    <t>BREST SPORT ET PATINAGE</t>
  </si>
  <si>
    <t>BRIVE PATINAGE CLUB</t>
  </si>
  <si>
    <t>CASTRES SPORTS DE GLACE</t>
  </si>
  <si>
    <t>CERGY PONTOISE C.S.G</t>
  </si>
  <si>
    <t>ASSO DES SPORTS DE GLACE CHALONNAIS</t>
  </si>
  <si>
    <t>ASSO CHOLETAISE DE PATINAGE SUR GLACE</t>
  </si>
  <si>
    <t>AUVERGNE DANSE SUR GLACE</t>
  </si>
  <si>
    <t>EPINAL CLUB DE PATINAGE SUR GLACE</t>
  </si>
  <si>
    <t>UNION SPORTIVE FONTENAYSIENNE</t>
  </si>
  <si>
    <t>LE HAVRE DANSE SUR GLACE</t>
  </si>
  <si>
    <t>LIMOGES SPORTING CLUB DE GLACE</t>
  </si>
  <si>
    <t>LYON GLACE PATINAGE</t>
  </si>
  <si>
    <t>LYON CSGL</t>
  </si>
  <si>
    <t>MEUDON C.M.P.A.D</t>
  </si>
  <si>
    <t>ASSOCIATION SPORTIVE ORLEANS DANSE</t>
  </si>
  <si>
    <t xml:space="preserve">RENNES DANSE ET PATINAGE SUR GLACE </t>
  </si>
  <si>
    <t>CLUB DE PATINAGE SUR GLACE REZEEN</t>
  </si>
  <si>
    <t>ROUEN OLYMPIC CLUB</t>
  </si>
  <si>
    <t>SAINT GERVAIS DANSE SUR GLACE</t>
  </si>
  <si>
    <t>TPA</t>
  </si>
  <si>
    <t>TOULOUSE CLUB PATINAGE</t>
  </si>
  <si>
    <t>TOULOUSE SPORTS DE GLACE</t>
  </si>
  <si>
    <t>O.C.D.V VIRY CHATILLON</t>
  </si>
  <si>
    <t>FRANCONVILLE  S.G</t>
  </si>
  <si>
    <t>Test acquis</t>
  </si>
  <si>
    <t>Tests acquis</t>
  </si>
  <si>
    <t>7-Argent et plus</t>
  </si>
  <si>
    <t>AGD</t>
  </si>
  <si>
    <t>ASSOCIATION SG ANGERS DANSE</t>
  </si>
  <si>
    <t>ACADEMIE SPORT DE GLACE DIJON-BOURGOGNE</t>
  </si>
  <si>
    <t>SPORT CLUB AGORA dit SCA 2000</t>
  </si>
  <si>
    <t>CLUB DANSE MORZINE AVORIAZ</t>
  </si>
  <si>
    <t>VLP</t>
  </si>
  <si>
    <t>VILLARD DE LANS PATINAGE</t>
  </si>
  <si>
    <t>WDP</t>
  </si>
  <si>
    <t>WQM</t>
  </si>
  <si>
    <t>J1</t>
  </si>
  <si>
    <t>J2</t>
  </si>
  <si>
    <t>J3</t>
  </si>
  <si>
    <t>J4</t>
  </si>
  <si>
    <t>J5</t>
  </si>
  <si>
    <t>MAV</t>
  </si>
  <si>
    <t>et à renvoyer par courrier au délégué technique du CN,</t>
  </si>
  <si>
    <t>TROPHEE DES LACS</t>
  </si>
  <si>
    <r>
      <t xml:space="preserve">Fichier unique d'inscription pour les CN. Vous ne remplissez qu'une fois la liste des patineurs et vous sélectionnez le CN concerné. </t>
    </r>
    <r>
      <rPr>
        <b/>
        <i/>
        <sz val="18"/>
        <rFont val="Arial"/>
        <family val="2"/>
      </rPr>
      <t>Renseigner uniquement les cases jaunes.</t>
    </r>
    <r>
      <rPr>
        <i/>
        <sz val="18"/>
        <rFont val="Arial"/>
        <family val="2"/>
      </rPr>
      <t xml:space="preserve"> Merci. </t>
    </r>
  </si>
  <si>
    <t>Tests acquis Fille</t>
  </si>
  <si>
    <t>Tests acquis Garçon</t>
  </si>
  <si>
    <t>1-Benjamins</t>
  </si>
  <si>
    <t>2-Minimes</t>
  </si>
  <si>
    <t>3-Novices</t>
  </si>
  <si>
    <t>4-Espoirs</t>
  </si>
  <si>
    <t>5-Juniors/Seniors</t>
  </si>
  <si>
    <t>REIMS AVENIR PATINAGE</t>
  </si>
  <si>
    <t>1-Prébronze</t>
  </si>
  <si>
    <t>2-Bronze</t>
  </si>
  <si>
    <t>3-Argent</t>
  </si>
  <si>
    <t>4-Petit Or</t>
  </si>
  <si>
    <t>5-Or</t>
  </si>
  <si>
    <t>1-Préliminaire</t>
  </si>
  <si>
    <t>2-Préparatoire</t>
  </si>
  <si>
    <t>3-Prébronze</t>
  </si>
  <si>
    <t>4-Bronze</t>
  </si>
  <si>
    <t>5-Argent et plus</t>
  </si>
  <si>
    <t>Voir Communication CSNDG n° 168 du 23/07/2013</t>
  </si>
  <si>
    <t>ANNECY SPORTS DE GLACE</t>
  </si>
  <si>
    <t>VIT</t>
  </si>
  <si>
    <t>VITRY ESV PATINAGE</t>
  </si>
  <si>
    <t>ENTENTE PATINAGE WASQUEHAL METROPOLE</t>
  </si>
  <si>
    <t>CLUB DE PATINAGE SUR GLACE NORD</t>
  </si>
  <si>
    <t>VAL</t>
  </si>
  <si>
    <t>SKATE HAINAUT VALENCIENNES CLUB</t>
  </si>
  <si>
    <t>TAR</t>
  </si>
  <si>
    <t>ART ROLL'ICE TOULOUSE</t>
  </si>
  <si>
    <t>LOU</t>
  </si>
  <si>
    <t>LOUVIERS ICE SKATING CLUB</t>
  </si>
  <si>
    <t>CHAMPIONNAT NATIONAL DE DANSE SUR GLACE - Saison 2014/2015</t>
  </si>
  <si>
    <t>Très important ! Pour les modalités d'inscription, consulter la communication CSNDG n° 179</t>
  </si>
  <si>
    <t>du 28/10 au 03/11/2014</t>
  </si>
  <si>
    <t>BAP</t>
  </si>
  <si>
    <t>BESANCON ASSOCIATION PATINAGE ARTISTIQUE</t>
  </si>
  <si>
    <t>du 25/11 au 01/12/2014</t>
  </si>
  <si>
    <t>du 06 au 12/01/2015</t>
  </si>
  <si>
    <t>du 27/01/15 au 02/02/15</t>
  </si>
  <si>
    <t xml:space="preserve">CLERMONT-FERRAND - 06 et 07/12/2014 </t>
  </si>
  <si>
    <t xml:space="preserve">ROUEN - 06 et 07/12/2014 </t>
  </si>
  <si>
    <t>BORDEAUX - 10 et 11/01/2015</t>
  </si>
  <si>
    <t>VILLARD DE LANS - 10 et 11/01/2015</t>
  </si>
  <si>
    <t>BRIVE - 14 et 15/02/2015</t>
  </si>
  <si>
    <t>REIMS - 14 et 15/02/2015</t>
  </si>
  <si>
    <t>ANNECY - 07 et 08/03/2015</t>
  </si>
  <si>
    <t>VIRY-CHATILLON - 07 et 08/03/2015</t>
  </si>
  <si>
    <t xml:space="preserve">Auvergne Danse sur Glace </t>
  </si>
  <si>
    <t>Rouen Olympic Club</t>
  </si>
  <si>
    <t>Bordeaux Sports de Glace</t>
  </si>
  <si>
    <t>Villard de Lans Patinage</t>
  </si>
  <si>
    <t>Brive Patinage Club</t>
  </si>
  <si>
    <t>TROPHEE DE LA SEINE</t>
  </si>
  <si>
    <t>XVIè TROPHEE DE LA VILLE DE BRIVE</t>
  </si>
  <si>
    <t>TROPHEE AQUITAINE</t>
  </si>
  <si>
    <t>COUPE DES VOLCANS</t>
  </si>
  <si>
    <t>29è COUPE DE VILLARD DE LANS</t>
  </si>
  <si>
    <t>TROPHEE JEAN JACQUES LAPIQUE</t>
  </si>
  <si>
    <t>TROPHEE DU LAC D'ANNECY</t>
  </si>
  <si>
    <t>Lydie FEREY</t>
  </si>
  <si>
    <t>44, rue René Brunel</t>
  </si>
  <si>
    <t>76620 LE HAVRE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</si>
</sst>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[$-40C]dddd\ d\ mmmm\ yyyy"/>
    <numFmt numFmtId="177" formatCode="[$-F800]dddd\,\ mmmm\ dd\,\ yyyy"/>
    <numFmt numFmtId="178" formatCode="[$-40C]d\ mmmm\ yyyy;@"/>
    <numFmt numFmtId="179" formatCode="mmm\-yyyy"/>
  </numFmts>
  <fonts count="6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0"/>
    </font>
    <font>
      <sz val="16"/>
      <name val="Arial"/>
      <family val="2"/>
    </font>
    <font>
      <u val="single"/>
      <sz val="16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i/>
      <sz val="18"/>
      <color indexed="11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32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sz val="16"/>
      <color indexed="10"/>
      <name val="Arial"/>
      <family val="0"/>
    </font>
    <font>
      <b/>
      <sz val="11"/>
      <color indexed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sz val="16"/>
      <color indexed="9"/>
      <name val="Arial"/>
      <family val="0"/>
    </font>
    <font>
      <b/>
      <i/>
      <sz val="10"/>
      <color indexed="12"/>
      <name val="Arial"/>
      <family val="2"/>
    </font>
    <font>
      <b/>
      <sz val="16"/>
      <color indexed="9"/>
      <name val="Arial"/>
      <family val="0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44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75">
    <xf numFmtId="0" fontId="0" fillId="0" borderId="0" xfId="0" applyAlignment="1">
      <alignment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quotePrefix="1">
      <alignment vertical="center"/>
    </xf>
    <xf numFmtId="0" fontId="19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46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14" fontId="0" fillId="33" borderId="19" xfId="0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14" fontId="0" fillId="33" borderId="26" xfId="0" applyNumberFormat="1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 applyProtection="1" quotePrefix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28" xfId="0" applyFont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175" fontId="10" fillId="34" borderId="14" xfId="44" applyNumberFormat="1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175" fontId="11" fillId="34" borderId="14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6" fillId="34" borderId="13" xfId="0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175" fontId="10" fillId="35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vertical="center"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1" fillId="34" borderId="20" xfId="0" applyFont="1" applyFill="1" applyBorder="1" applyAlignment="1" applyProtection="1">
      <alignment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 vertical="center"/>
      <protection/>
    </xf>
    <xf numFmtId="14" fontId="0" fillId="34" borderId="26" xfId="0" applyNumberForma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34" xfId="0" applyFill="1" applyBorder="1" applyAlignment="1" applyProtection="1">
      <alignment vertical="center"/>
      <protection/>
    </xf>
    <xf numFmtId="0" fontId="30" fillId="34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4" xfId="0" applyFont="1" applyFill="1" applyBorder="1" applyAlignment="1" applyProtection="1">
      <alignment vertical="center"/>
      <protection locked="0"/>
    </xf>
    <xf numFmtId="0" fontId="0" fillId="33" borderId="36" xfId="0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14" fontId="18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" fillId="0" borderId="37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vertical="center" wrapText="1"/>
    </xf>
    <xf numFmtId="0" fontId="1" fillId="34" borderId="39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" fillId="0" borderId="46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vertical="center" wrapText="1"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2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178" fontId="17" fillId="36" borderId="11" xfId="0" applyNumberFormat="1" applyFont="1" applyFill="1" applyBorder="1" applyAlignment="1" applyProtection="1">
      <alignment horizontal="left" vertical="center"/>
      <protection/>
    </xf>
    <xf numFmtId="178" fontId="17" fillId="36" borderId="30" xfId="0" applyNumberFormat="1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/>
    </xf>
    <xf numFmtId="0" fontId="1" fillId="34" borderId="40" xfId="0" applyFont="1" applyFill="1" applyBorder="1" applyAlignment="1" applyProtection="1">
      <alignment horizontal="center" vertical="center"/>
      <protection/>
    </xf>
    <xf numFmtId="0" fontId="0" fillId="34" borderId="49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" fillId="0" borderId="51" xfId="0" applyFont="1" applyBorder="1" applyAlignment="1" applyProtection="1">
      <alignment vertical="center"/>
      <protection/>
    </xf>
    <xf numFmtId="0" fontId="1" fillId="0" borderId="52" xfId="0" applyFont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" fillId="34" borderId="53" xfId="0" applyFont="1" applyFill="1" applyBorder="1" applyAlignment="1" applyProtection="1">
      <alignment horizontal="center" vertical="center" wrapText="1"/>
      <protection/>
    </xf>
    <xf numFmtId="0" fontId="0" fillId="34" borderId="54" xfId="0" applyFill="1" applyBorder="1" applyAlignment="1">
      <alignment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7" fillId="35" borderId="43" xfId="0" applyFont="1" applyFill="1" applyBorder="1" applyAlignment="1">
      <alignment horizontal="center" vertical="center" wrapText="1"/>
    </xf>
    <xf numFmtId="0" fontId="27" fillId="35" borderId="4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8" fillId="0" borderId="49" xfId="0" applyFont="1" applyBorder="1" applyAlignment="1" applyProtection="1">
      <alignment horizontal="center" vertical="center" wrapText="1"/>
      <protection/>
    </xf>
    <xf numFmtId="0" fontId="28" fillId="0" borderId="55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fdanse@csndg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4"/>
  <sheetViews>
    <sheetView tabSelected="1" view="pageBreakPreview" zoomScaleNormal="85" zoomScaleSheetLayoutView="100" zoomScalePageLayoutView="0" workbookViewId="0" topLeftCell="A1">
      <selection activeCell="B13" sqref="B13"/>
    </sheetView>
  </sheetViews>
  <sheetFormatPr defaultColWidth="11.421875" defaultRowHeight="12.75"/>
  <cols>
    <col min="1" max="1" width="24.421875" style="2" customWidth="1"/>
    <col min="2" max="2" width="20.7109375" style="2" customWidth="1"/>
    <col min="3" max="3" width="15.28125" style="2" customWidth="1"/>
    <col min="4" max="4" width="24.00390625" style="2" customWidth="1"/>
    <col min="5" max="5" width="24.8515625" style="2" customWidth="1"/>
    <col min="6" max="6" width="15.28125" style="2" bestFit="1" customWidth="1"/>
    <col min="7" max="7" width="14.00390625" style="2" customWidth="1"/>
    <col min="8" max="8" width="16.57421875" style="79" customWidth="1"/>
    <col min="9" max="12" width="16.57421875" style="2" customWidth="1"/>
    <col min="13" max="13" width="12.421875" style="2" customWidth="1"/>
    <col min="14" max="14" width="4.8515625" style="2" bestFit="1" customWidth="1"/>
    <col min="15" max="15" width="66.7109375" style="2" customWidth="1"/>
    <col min="16" max="16" width="38.28125" style="2" bestFit="1" customWidth="1"/>
    <col min="17" max="17" width="27.140625" style="2" bestFit="1" customWidth="1"/>
    <col min="18" max="16384" width="11.421875" style="2" customWidth="1"/>
  </cols>
  <sheetData>
    <row r="1" spans="1:12" ht="27.75">
      <c r="A1" s="138" t="s">
        <v>158</v>
      </c>
      <c r="B1" s="138"/>
      <c r="C1" s="138"/>
      <c r="D1" s="138"/>
      <c r="E1" s="138"/>
      <c r="F1" s="138"/>
      <c r="G1" s="138"/>
      <c r="H1" s="138"/>
      <c r="I1" s="139"/>
      <c r="J1" s="139"/>
      <c r="K1" s="1"/>
      <c r="L1" s="1"/>
    </row>
    <row r="2" spans="1:10" ht="41.25">
      <c r="A2" s="140"/>
      <c r="B2" s="140"/>
      <c r="C2" s="140"/>
      <c r="D2" s="140"/>
      <c r="E2" s="140"/>
      <c r="F2" s="140"/>
      <c r="G2" s="140"/>
      <c r="H2" s="140"/>
      <c r="I2" s="141"/>
      <c r="J2" s="141"/>
    </row>
    <row r="3" spans="1:10" ht="25.5">
      <c r="A3" s="142" t="e">
        <f>VLOOKUP(A2,B93:E102,2,FALSE)</f>
        <v>#N/A</v>
      </c>
      <c r="B3" s="142"/>
      <c r="C3" s="142"/>
      <c r="D3" s="142"/>
      <c r="E3" s="142"/>
      <c r="F3" s="142"/>
      <c r="G3" s="142"/>
      <c r="H3" s="142"/>
      <c r="I3" s="143"/>
      <c r="J3" s="143"/>
    </row>
    <row r="4" spans="1:8" ht="26.25" thickBot="1">
      <c r="A4" s="3"/>
      <c r="B4" s="4" t="s">
        <v>66</v>
      </c>
      <c r="C4" s="5" t="e">
        <f>VLOOKUP(A2,B93:E102,3,FALSE)</f>
        <v>#N/A</v>
      </c>
      <c r="D4" s="3"/>
      <c r="F4" s="3"/>
      <c r="G4" s="3"/>
      <c r="H4" s="3"/>
    </row>
    <row r="5" spans="1:18" ht="60.75" customHeight="1" thickBot="1">
      <c r="A5" s="165" t="s">
        <v>159</v>
      </c>
      <c r="B5" s="166"/>
      <c r="C5" s="166"/>
      <c r="D5" s="166"/>
      <c r="E5" s="166"/>
      <c r="F5" s="166"/>
      <c r="G5" s="166"/>
      <c r="H5" s="166"/>
      <c r="I5" s="167"/>
      <c r="J5" s="168"/>
      <c r="N5" s="6"/>
      <c r="P5" s="6"/>
      <c r="Q5" s="6"/>
      <c r="R5" s="6"/>
    </row>
    <row r="6" spans="1:19" ht="45" customHeight="1" thickBot="1">
      <c r="A6" s="169" t="s">
        <v>127</v>
      </c>
      <c r="B6" s="170"/>
      <c r="C6" s="170"/>
      <c r="D6" s="170"/>
      <c r="E6" s="170"/>
      <c r="F6" s="170"/>
      <c r="G6" s="170"/>
      <c r="H6" s="170"/>
      <c r="I6" s="167"/>
      <c r="J6" s="168"/>
      <c r="M6" s="7"/>
      <c r="N6" s="7"/>
      <c r="O6" s="7"/>
      <c r="P6" s="7"/>
      <c r="Q6" s="7"/>
      <c r="R6" s="7"/>
      <c r="S6" s="7"/>
    </row>
    <row r="7" spans="1:19" ht="6.75" customHeight="1" thickBot="1">
      <c r="A7" s="3"/>
      <c r="B7" s="3"/>
      <c r="C7" s="3"/>
      <c r="D7" s="3"/>
      <c r="E7" s="3"/>
      <c r="F7" s="8"/>
      <c r="G7" s="8"/>
      <c r="H7" s="78"/>
      <c r="M7" s="7"/>
      <c r="N7" s="7"/>
      <c r="O7" s="7"/>
      <c r="P7" s="9" t="s">
        <v>68</v>
      </c>
      <c r="Q7" s="9" t="s">
        <v>68</v>
      </c>
      <c r="R7" s="9" t="s">
        <v>68</v>
      </c>
      <c r="S7" s="7"/>
    </row>
    <row r="8" spans="1:13" ht="23.25">
      <c r="A8" s="10" t="s">
        <v>73</v>
      </c>
      <c r="B8" s="11"/>
      <c r="C8" s="146" t="e">
        <f>VLOOKUP(A2,B93:E102,4,FALSE)</f>
        <v>#N/A</v>
      </c>
      <c r="D8" s="147"/>
      <c r="E8" s="56" t="s">
        <v>76</v>
      </c>
      <c r="F8" s="12" t="s">
        <v>186</v>
      </c>
      <c r="G8" s="12"/>
      <c r="H8" s="13"/>
      <c r="M8" s="7"/>
    </row>
    <row r="9" spans="1:13" ht="20.25" customHeight="1">
      <c r="A9" s="14" t="s">
        <v>20</v>
      </c>
      <c r="B9" s="15"/>
      <c r="C9" s="16" t="s">
        <v>18</v>
      </c>
      <c r="D9" s="17"/>
      <c r="E9" s="173" t="s">
        <v>75</v>
      </c>
      <c r="F9" s="77" t="s">
        <v>187</v>
      </c>
      <c r="G9" s="18"/>
      <c r="H9" s="19"/>
      <c r="M9" s="7"/>
    </row>
    <row r="10" spans="1:13" ht="21" thickBot="1">
      <c r="A10" s="20"/>
      <c r="B10" s="21"/>
      <c r="C10" s="21"/>
      <c r="D10" s="21"/>
      <c r="E10" s="174"/>
      <c r="F10" s="22" t="s">
        <v>188</v>
      </c>
      <c r="G10" s="22"/>
      <c r="H10" s="23"/>
      <c r="M10" s="7"/>
    </row>
    <row r="11" spans="1:13" ht="6" customHeight="1" thickBot="1">
      <c r="A11" s="24"/>
      <c r="B11" s="24"/>
      <c r="C11" s="24"/>
      <c r="D11" s="24"/>
      <c r="E11" s="25"/>
      <c r="F11" s="25"/>
      <c r="M11" s="7"/>
    </row>
    <row r="12" spans="1:13" ht="20.25">
      <c r="A12" s="26" t="s">
        <v>23</v>
      </c>
      <c r="B12" s="27"/>
      <c r="C12" s="27"/>
      <c r="D12" s="28" t="s">
        <v>26</v>
      </c>
      <c r="E12" s="29"/>
      <c r="F12" s="29"/>
      <c r="G12" s="29"/>
      <c r="H12" s="85"/>
      <c r="I12" s="87"/>
      <c r="J12" s="13"/>
      <c r="M12" s="7"/>
    </row>
    <row r="13" spans="1:13" ht="20.25">
      <c r="A13" s="30" t="s">
        <v>19</v>
      </c>
      <c r="B13" s="31" t="s">
        <v>77</v>
      </c>
      <c r="C13" s="15" t="s">
        <v>146</v>
      </c>
      <c r="D13" s="15"/>
      <c r="E13" s="15"/>
      <c r="F13" s="15"/>
      <c r="G13" s="15"/>
      <c r="H13" s="86"/>
      <c r="I13" s="17"/>
      <c r="J13" s="19"/>
      <c r="M13" s="7"/>
    </row>
    <row r="14" spans="1:13" ht="18">
      <c r="A14" s="30" t="s">
        <v>25</v>
      </c>
      <c r="B14" s="144" t="str">
        <f>VLOOKUP(B13,A115:B169,2,FALSE)</f>
        <v>NOM CLUB</v>
      </c>
      <c r="C14" s="144"/>
      <c r="D14" s="144"/>
      <c r="E14" s="144"/>
      <c r="F14" s="144"/>
      <c r="G14" s="144"/>
      <c r="H14" s="144"/>
      <c r="I14" s="143"/>
      <c r="J14" s="145"/>
      <c r="M14" s="7"/>
    </row>
    <row r="15" spans="1:13" ht="15">
      <c r="A15" s="30" t="s">
        <v>15</v>
      </c>
      <c r="B15" s="171" t="s">
        <v>16</v>
      </c>
      <c r="C15" s="171"/>
      <c r="D15" s="171"/>
      <c r="E15" s="171"/>
      <c r="F15" s="171"/>
      <c r="G15" s="171"/>
      <c r="H15" s="171"/>
      <c r="I15" s="141"/>
      <c r="J15" s="172"/>
      <c r="M15" s="7"/>
    </row>
    <row r="16" spans="1:13" ht="15">
      <c r="A16" s="30"/>
      <c r="B16" s="171" t="s">
        <v>17</v>
      </c>
      <c r="C16" s="171"/>
      <c r="D16" s="171"/>
      <c r="E16" s="171"/>
      <c r="F16" s="171"/>
      <c r="G16" s="171"/>
      <c r="H16" s="171"/>
      <c r="I16" s="141"/>
      <c r="J16" s="172"/>
      <c r="M16" s="7"/>
    </row>
    <row r="17" spans="1:13" ht="15.75" thickBot="1">
      <c r="A17" s="32"/>
      <c r="B17" s="160" t="s">
        <v>67</v>
      </c>
      <c r="C17" s="160"/>
      <c r="D17" s="160"/>
      <c r="E17" s="160"/>
      <c r="F17" s="160"/>
      <c r="G17" s="160"/>
      <c r="H17" s="160"/>
      <c r="I17" s="161"/>
      <c r="J17" s="162"/>
      <c r="M17" s="7"/>
    </row>
    <row r="18" spans="1:13" ht="6" customHeight="1" thickBot="1">
      <c r="A18" s="33"/>
      <c r="B18" s="8"/>
      <c r="C18" s="34"/>
      <c r="D18" s="8"/>
      <c r="E18" s="8"/>
      <c r="F18" s="8"/>
      <c r="G18" s="8"/>
      <c r="H18" s="78"/>
      <c r="I18" s="8"/>
      <c r="J18" s="8"/>
      <c r="M18" s="7"/>
    </row>
    <row r="19" spans="1:13" ht="21" thickBot="1">
      <c r="A19" s="131" t="s">
        <v>22</v>
      </c>
      <c r="B19" s="132"/>
      <c r="C19" s="132"/>
      <c r="D19" s="132"/>
      <c r="E19" s="132"/>
      <c r="F19" s="132"/>
      <c r="G19" s="132"/>
      <c r="H19" s="132"/>
      <c r="I19" s="133"/>
      <c r="J19" s="134"/>
      <c r="M19" s="7"/>
    </row>
    <row r="20" spans="1:13" ht="12.75">
      <c r="A20" s="100" t="s">
        <v>12</v>
      </c>
      <c r="B20" s="128" t="s">
        <v>69</v>
      </c>
      <c r="C20" s="128"/>
      <c r="D20" s="128"/>
      <c r="E20" s="128"/>
      <c r="F20" s="128"/>
      <c r="G20" s="128"/>
      <c r="H20" s="128"/>
      <c r="I20" s="129"/>
      <c r="J20" s="130"/>
      <c r="M20" s="7"/>
    </row>
    <row r="21" spans="1:13" ht="12.75">
      <c r="A21" s="88" t="s">
        <v>6</v>
      </c>
      <c r="B21" s="89"/>
      <c r="C21" s="89"/>
      <c r="D21" s="89" t="s">
        <v>7</v>
      </c>
      <c r="E21" s="89"/>
      <c r="F21" s="89"/>
      <c r="G21" s="58"/>
      <c r="H21" s="90"/>
      <c r="I21" s="163" t="s">
        <v>128</v>
      </c>
      <c r="J21" s="119" t="s">
        <v>129</v>
      </c>
      <c r="M21" s="7"/>
    </row>
    <row r="22" spans="1:13" ht="12.75">
      <c r="A22" s="91" t="s">
        <v>2</v>
      </c>
      <c r="B22" s="92" t="s">
        <v>3</v>
      </c>
      <c r="C22" s="92" t="s">
        <v>8</v>
      </c>
      <c r="D22" s="92" t="s">
        <v>2</v>
      </c>
      <c r="E22" s="92" t="s">
        <v>3</v>
      </c>
      <c r="F22" s="92" t="s">
        <v>9</v>
      </c>
      <c r="G22" s="92" t="s">
        <v>24</v>
      </c>
      <c r="H22" s="93" t="s">
        <v>0</v>
      </c>
      <c r="I22" s="164"/>
      <c r="J22" s="120"/>
      <c r="M22" s="7"/>
    </row>
    <row r="23" spans="1:19" ht="13.5" thickBot="1">
      <c r="A23" s="94" t="s">
        <v>10</v>
      </c>
      <c r="B23" s="95" t="s">
        <v>11</v>
      </c>
      <c r="C23" s="96">
        <v>31413</v>
      </c>
      <c r="D23" s="95" t="s">
        <v>13</v>
      </c>
      <c r="E23" s="95" t="s">
        <v>14</v>
      </c>
      <c r="F23" s="96">
        <v>31413</v>
      </c>
      <c r="G23" s="95" t="s">
        <v>115</v>
      </c>
      <c r="H23" s="97" t="s">
        <v>74</v>
      </c>
      <c r="I23" s="98" t="s">
        <v>109</v>
      </c>
      <c r="J23" s="99" t="s">
        <v>109</v>
      </c>
      <c r="M23" s="7"/>
      <c r="N23" s="7"/>
      <c r="O23" s="7"/>
      <c r="Q23" s="7"/>
      <c r="R23" s="7"/>
      <c r="S23" s="7"/>
    </row>
    <row r="24" spans="1:19" ht="6.75" customHeight="1" hidden="1" thickBot="1">
      <c r="A24" s="38"/>
      <c r="B24" s="15"/>
      <c r="C24" s="15"/>
      <c r="D24" s="15"/>
      <c r="E24" s="15"/>
      <c r="F24" s="15"/>
      <c r="G24" s="15"/>
      <c r="H24" s="81"/>
      <c r="I24" s="156"/>
      <c r="J24" s="157"/>
      <c r="M24" s="7"/>
      <c r="N24" s="7"/>
      <c r="O24" s="7"/>
      <c r="P24" s="7"/>
      <c r="Q24" s="7"/>
      <c r="R24" s="7"/>
      <c r="S24" s="7"/>
    </row>
    <row r="25" spans="1:19" ht="12.75">
      <c r="A25" s="39" t="s">
        <v>6</v>
      </c>
      <c r="B25" s="40"/>
      <c r="C25" s="40"/>
      <c r="D25" s="41" t="s">
        <v>7</v>
      </c>
      <c r="E25" s="40"/>
      <c r="F25" s="40"/>
      <c r="G25" s="11"/>
      <c r="H25" s="80"/>
      <c r="I25" s="136" t="s">
        <v>128</v>
      </c>
      <c r="J25" s="117" t="s">
        <v>129</v>
      </c>
      <c r="K25" s="7"/>
      <c r="L25" s="7"/>
      <c r="M25" s="7"/>
      <c r="N25" s="7"/>
      <c r="O25" s="7"/>
      <c r="Q25" s="7"/>
      <c r="R25" s="7"/>
      <c r="S25" s="7"/>
    </row>
    <row r="26" spans="1:19" ht="12.75">
      <c r="A26" s="35" t="s">
        <v>2</v>
      </c>
      <c r="B26" s="36" t="s">
        <v>3</v>
      </c>
      <c r="C26" s="36" t="s">
        <v>8</v>
      </c>
      <c r="D26" s="42" t="s">
        <v>2</v>
      </c>
      <c r="E26" s="36" t="s">
        <v>3</v>
      </c>
      <c r="F26" s="36" t="s">
        <v>9</v>
      </c>
      <c r="G26" s="36" t="s">
        <v>4</v>
      </c>
      <c r="H26" s="37" t="s">
        <v>0</v>
      </c>
      <c r="I26" s="137"/>
      <c r="J26" s="118"/>
      <c r="K26" s="7"/>
      <c r="L26" s="7"/>
      <c r="M26" s="7"/>
      <c r="N26" s="7"/>
      <c r="O26" s="7"/>
      <c r="P26" s="9" t="s">
        <v>68</v>
      </c>
      <c r="Q26" s="7"/>
      <c r="R26" s="7"/>
      <c r="S26" s="7"/>
    </row>
    <row r="27" spans="1:16" ht="15.75" customHeight="1">
      <c r="A27" s="43"/>
      <c r="B27" s="44"/>
      <c r="C27" s="45"/>
      <c r="D27" s="46"/>
      <c r="E27" s="44"/>
      <c r="F27" s="45"/>
      <c r="G27" s="72" t="str">
        <f aca="true" t="shared" si="0" ref="G27:G38">$B$13</f>
        <v>CODE CLUB</v>
      </c>
      <c r="H27" s="82"/>
      <c r="I27" s="101" t="s">
        <v>108</v>
      </c>
      <c r="J27" s="102" t="s">
        <v>108</v>
      </c>
      <c r="P27" s="7"/>
    </row>
    <row r="28" spans="1:16" ht="15.75" customHeight="1">
      <c r="A28" s="43"/>
      <c r="B28" s="44"/>
      <c r="C28" s="45"/>
      <c r="D28" s="46"/>
      <c r="E28" s="44"/>
      <c r="F28" s="45"/>
      <c r="G28" s="72" t="str">
        <f t="shared" si="0"/>
        <v>CODE CLUB</v>
      </c>
      <c r="H28" s="82"/>
      <c r="I28" s="101"/>
      <c r="J28" s="102"/>
      <c r="P28" s="7"/>
    </row>
    <row r="29" spans="1:10" ht="15.75" customHeight="1">
      <c r="A29" s="43"/>
      <c r="B29" s="44"/>
      <c r="C29" s="45"/>
      <c r="D29" s="46"/>
      <c r="E29" s="44"/>
      <c r="F29" s="45"/>
      <c r="G29" s="72" t="str">
        <f t="shared" si="0"/>
        <v>CODE CLUB</v>
      </c>
      <c r="H29" s="82"/>
      <c r="I29" s="101"/>
      <c r="J29" s="102"/>
    </row>
    <row r="30" spans="1:10" ht="15.75" customHeight="1">
      <c r="A30" s="43"/>
      <c r="B30" s="44"/>
      <c r="C30" s="45"/>
      <c r="D30" s="46"/>
      <c r="E30" s="44"/>
      <c r="F30" s="45"/>
      <c r="G30" s="72" t="str">
        <f t="shared" si="0"/>
        <v>CODE CLUB</v>
      </c>
      <c r="H30" s="82"/>
      <c r="I30" s="101"/>
      <c r="J30" s="102"/>
    </row>
    <row r="31" spans="1:16" ht="15.75" customHeight="1">
      <c r="A31" s="43"/>
      <c r="B31" s="44"/>
      <c r="C31" s="45"/>
      <c r="D31" s="46"/>
      <c r="E31" s="44"/>
      <c r="F31" s="45"/>
      <c r="G31" s="72" t="str">
        <f t="shared" si="0"/>
        <v>CODE CLUB</v>
      </c>
      <c r="H31" s="82"/>
      <c r="I31" s="101"/>
      <c r="J31" s="102"/>
      <c r="P31" s="7"/>
    </row>
    <row r="32" spans="1:10" ht="15.75" customHeight="1">
      <c r="A32" s="43"/>
      <c r="B32" s="44"/>
      <c r="C32" s="45"/>
      <c r="D32" s="46"/>
      <c r="E32" s="44"/>
      <c r="F32" s="45"/>
      <c r="G32" s="72" t="str">
        <f t="shared" si="0"/>
        <v>CODE CLUB</v>
      </c>
      <c r="H32" s="82"/>
      <c r="I32" s="101"/>
      <c r="J32" s="102"/>
    </row>
    <row r="33" spans="1:10" ht="15.75" customHeight="1">
      <c r="A33" s="43"/>
      <c r="B33" s="44"/>
      <c r="C33" s="45"/>
      <c r="D33" s="46"/>
      <c r="E33" s="44"/>
      <c r="F33" s="45"/>
      <c r="G33" s="72" t="str">
        <f t="shared" si="0"/>
        <v>CODE CLUB</v>
      </c>
      <c r="H33" s="82"/>
      <c r="I33" s="101"/>
      <c r="J33" s="102"/>
    </row>
    <row r="34" spans="1:10" ht="15.75" customHeight="1">
      <c r="A34" s="43"/>
      <c r="B34" s="44"/>
      <c r="C34" s="45"/>
      <c r="D34" s="46"/>
      <c r="E34" s="44"/>
      <c r="F34" s="45"/>
      <c r="G34" s="72" t="str">
        <f t="shared" si="0"/>
        <v>CODE CLUB</v>
      </c>
      <c r="H34" s="82"/>
      <c r="I34" s="101"/>
      <c r="J34" s="102"/>
    </row>
    <row r="35" spans="1:10" ht="15.75" customHeight="1">
      <c r="A35" s="43"/>
      <c r="B35" s="44"/>
      <c r="C35" s="45"/>
      <c r="D35" s="46"/>
      <c r="E35" s="44"/>
      <c r="F35" s="45"/>
      <c r="G35" s="72" t="str">
        <f t="shared" si="0"/>
        <v>CODE CLUB</v>
      </c>
      <c r="H35" s="82"/>
      <c r="I35" s="101"/>
      <c r="J35" s="102"/>
    </row>
    <row r="36" spans="1:10" ht="15.75" customHeight="1">
      <c r="A36" s="43"/>
      <c r="B36" s="44"/>
      <c r="C36" s="45"/>
      <c r="D36" s="46"/>
      <c r="E36" s="44"/>
      <c r="F36" s="45"/>
      <c r="G36" s="72" t="str">
        <f t="shared" si="0"/>
        <v>CODE CLUB</v>
      </c>
      <c r="H36" s="82"/>
      <c r="I36" s="101"/>
      <c r="J36" s="102"/>
    </row>
    <row r="37" spans="1:10" ht="15.75" customHeight="1">
      <c r="A37" s="43"/>
      <c r="B37" s="44"/>
      <c r="C37" s="45"/>
      <c r="D37" s="46"/>
      <c r="E37" s="44"/>
      <c r="F37" s="45"/>
      <c r="G37" s="72" t="str">
        <f t="shared" si="0"/>
        <v>CODE CLUB</v>
      </c>
      <c r="H37" s="82"/>
      <c r="I37" s="101"/>
      <c r="J37" s="102"/>
    </row>
    <row r="38" spans="1:13" ht="15.75" customHeight="1" thickBot="1">
      <c r="A38" s="47"/>
      <c r="B38" s="48"/>
      <c r="C38" s="49"/>
      <c r="D38" s="50"/>
      <c r="E38" s="48"/>
      <c r="F38" s="49"/>
      <c r="G38" s="73" t="str">
        <f t="shared" si="0"/>
        <v>CODE CLUB</v>
      </c>
      <c r="H38" s="83"/>
      <c r="I38" s="103"/>
      <c r="J38" s="104"/>
      <c r="K38" s="51"/>
      <c r="L38" s="51"/>
      <c r="M38" s="51"/>
    </row>
    <row r="39" spans="1:13" ht="6.75" customHeight="1" thickBot="1">
      <c r="A39" s="8"/>
      <c r="B39" s="8"/>
      <c r="C39" s="8"/>
      <c r="D39" s="8"/>
      <c r="E39" s="8"/>
      <c r="I39" s="52"/>
      <c r="M39" s="51"/>
    </row>
    <row r="40" spans="1:13" ht="21" thickBot="1">
      <c r="A40" s="131" t="s">
        <v>21</v>
      </c>
      <c r="B40" s="132"/>
      <c r="C40" s="132"/>
      <c r="D40" s="132"/>
      <c r="E40" s="132"/>
      <c r="F40" s="132"/>
      <c r="G40" s="135"/>
      <c r="M40" s="51"/>
    </row>
    <row r="41" spans="1:13" ht="33" customHeight="1">
      <c r="A41" s="100" t="s">
        <v>12</v>
      </c>
      <c r="B41" s="126" t="s">
        <v>69</v>
      </c>
      <c r="C41" s="126"/>
      <c r="D41" s="126"/>
      <c r="E41" s="126"/>
      <c r="F41" s="126"/>
      <c r="G41" s="127"/>
      <c r="M41" s="51"/>
    </row>
    <row r="42" spans="1:13" ht="12.75">
      <c r="A42" s="91" t="s">
        <v>2</v>
      </c>
      <c r="B42" s="92" t="s">
        <v>3</v>
      </c>
      <c r="C42" s="92" t="s">
        <v>5</v>
      </c>
      <c r="D42" s="92" t="s">
        <v>24</v>
      </c>
      <c r="E42" s="92" t="s">
        <v>0</v>
      </c>
      <c r="F42" s="152" t="s">
        <v>107</v>
      </c>
      <c r="G42" s="153"/>
      <c r="M42" s="51"/>
    </row>
    <row r="43" spans="1:13" ht="13.5" thickBot="1">
      <c r="A43" s="94" t="s">
        <v>10</v>
      </c>
      <c r="B43" s="95" t="s">
        <v>11</v>
      </c>
      <c r="C43" s="96">
        <v>31413</v>
      </c>
      <c r="D43" s="95" t="s">
        <v>115</v>
      </c>
      <c r="E43" s="95" t="s">
        <v>64</v>
      </c>
      <c r="F43" s="154" t="s">
        <v>109</v>
      </c>
      <c r="G43" s="155"/>
      <c r="M43" s="51"/>
    </row>
    <row r="44" spans="1:13" ht="6" customHeight="1">
      <c r="A44" s="53"/>
      <c r="B44" s="11"/>
      <c r="C44" s="11"/>
      <c r="D44" s="11"/>
      <c r="E44" s="76"/>
      <c r="F44" s="156"/>
      <c r="G44" s="157"/>
      <c r="M44" s="51"/>
    </row>
    <row r="45" spans="1:15" ht="12.75">
      <c r="A45" s="35" t="s">
        <v>2</v>
      </c>
      <c r="B45" s="36" t="s">
        <v>3</v>
      </c>
      <c r="C45" s="36" t="s">
        <v>5</v>
      </c>
      <c r="D45" s="36" t="s">
        <v>24</v>
      </c>
      <c r="E45" s="36" t="s">
        <v>0</v>
      </c>
      <c r="F45" s="158" t="s">
        <v>108</v>
      </c>
      <c r="G45" s="159"/>
      <c r="I45" s="79"/>
      <c r="J45" s="79"/>
      <c r="M45" s="51"/>
      <c r="O45" s="2" t="s">
        <v>71</v>
      </c>
    </row>
    <row r="46" spans="1:13" ht="15" customHeight="1">
      <c r="A46" s="43"/>
      <c r="B46" s="44"/>
      <c r="C46" s="45"/>
      <c r="D46" s="72" t="str">
        <f aca="true" t="shared" si="1" ref="D46:D75">$B$13</f>
        <v>CODE CLUB</v>
      </c>
      <c r="E46" s="44"/>
      <c r="F46" s="124"/>
      <c r="G46" s="125"/>
      <c r="I46" s="79"/>
      <c r="J46" s="79"/>
      <c r="M46" s="51"/>
    </row>
    <row r="47" spans="1:13" ht="15" customHeight="1">
      <c r="A47" s="43"/>
      <c r="B47" s="44"/>
      <c r="C47" s="45"/>
      <c r="D47" s="72" t="str">
        <f t="shared" si="1"/>
        <v>CODE CLUB</v>
      </c>
      <c r="E47" s="44"/>
      <c r="F47" s="124"/>
      <c r="G47" s="125"/>
      <c r="I47" s="79"/>
      <c r="J47" s="79"/>
      <c r="M47" s="51"/>
    </row>
    <row r="48" spans="1:13" ht="15" customHeight="1">
      <c r="A48" s="43"/>
      <c r="B48" s="44"/>
      <c r="C48" s="45"/>
      <c r="D48" s="72" t="str">
        <f t="shared" si="1"/>
        <v>CODE CLUB</v>
      </c>
      <c r="E48" s="44"/>
      <c r="F48" s="124"/>
      <c r="G48" s="125"/>
      <c r="I48" s="79"/>
      <c r="J48" s="79"/>
      <c r="M48" s="51"/>
    </row>
    <row r="49" spans="1:13" ht="15" customHeight="1">
      <c r="A49" s="43"/>
      <c r="B49" s="44"/>
      <c r="C49" s="45"/>
      <c r="D49" s="72" t="str">
        <f t="shared" si="1"/>
        <v>CODE CLUB</v>
      </c>
      <c r="E49" s="44"/>
      <c r="F49" s="124"/>
      <c r="G49" s="125"/>
      <c r="I49" s="79"/>
      <c r="J49" s="79"/>
      <c r="M49" s="51"/>
    </row>
    <row r="50" spans="1:13" ht="15" customHeight="1">
      <c r="A50" s="43"/>
      <c r="B50" s="44"/>
      <c r="C50" s="45"/>
      <c r="D50" s="72" t="str">
        <f t="shared" si="1"/>
        <v>CODE CLUB</v>
      </c>
      <c r="E50" s="44"/>
      <c r="F50" s="124"/>
      <c r="G50" s="125"/>
      <c r="I50" s="79"/>
      <c r="J50" s="79"/>
      <c r="M50" s="51"/>
    </row>
    <row r="51" spans="1:13" ht="15" customHeight="1">
      <c r="A51" s="43"/>
      <c r="B51" s="44"/>
      <c r="C51" s="45"/>
      <c r="D51" s="72" t="str">
        <f t="shared" si="1"/>
        <v>CODE CLUB</v>
      </c>
      <c r="E51" s="44"/>
      <c r="F51" s="124"/>
      <c r="G51" s="125"/>
      <c r="I51" s="79"/>
      <c r="J51" s="79"/>
      <c r="M51" s="51"/>
    </row>
    <row r="52" spans="1:13" ht="15" customHeight="1">
      <c r="A52" s="43"/>
      <c r="B52" s="44"/>
      <c r="C52" s="45"/>
      <c r="D52" s="72" t="str">
        <f t="shared" si="1"/>
        <v>CODE CLUB</v>
      </c>
      <c r="E52" s="44"/>
      <c r="F52" s="124"/>
      <c r="G52" s="125"/>
      <c r="I52" s="79"/>
      <c r="J52" s="79"/>
      <c r="M52" s="51"/>
    </row>
    <row r="53" spans="1:13" ht="15" customHeight="1">
      <c r="A53" s="43"/>
      <c r="B53" s="44"/>
      <c r="C53" s="45"/>
      <c r="D53" s="72" t="str">
        <f t="shared" si="1"/>
        <v>CODE CLUB</v>
      </c>
      <c r="E53" s="44"/>
      <c r="F53" s="124"/>
      <c r="G53" s="125"/>
      <c r="I53" s="79"/>
      <c r="J53" s="79"/>
      <c r="L53" s="54"/>
      <c r="M53" s="51"/>
    </row>
    <row r="54" spans="1:13" ht="15" customHeight="1">
      <c r="A54" s="43"/>
      <c r="B54" s="44"/>
      <c r="C54" s="45"/>
      <c r="D54" s="72" t="str">
        <f t="shared" si="1"/>
        <v>CODE CLUB</v>
      </c>
      <c r="E54" s="44"/>
      <c r="F54" s="124"/>
      <c r="G54" s="125"/>
      <c r="I54" s="79"/>
      <c r="J54" s="79"/>
      <c r="L54" s="54"/>
      <c r="M54" s="51"/>
    </row>
    <row r="55" spans="1:13" ht="15" customHeight="1">
      <c r="A55" s="43"/>
      <c r="B55" s="44"/>
      <c r="C55" s="45"/>
      <c r="D55" s="72" t="str">
        <f t="shared" si="1"/>
        <v>CODE CLUB</v>
      </c>
      <c r="E55" s="44"/>
      <c r="F55" s="124"/>
      <c r="G55" s="125"/>
      <c r="I55" s="79"/>
      <c r="J55" s="79"/>
      <c r="L55" s="54"/>
      <c r="M55" s="51"/>
    </row>
    <row r="56" spans="1:13" ht="15" customHeight="1">
      <c r="A56" s="43"/>
      <c r="B56" s="44"/>
      <c r="C56" s="45"/>
      <c r="D56" s="72" t="str">
        <f t="shared" si="1"/>
        <v>CODE CLUB</v>
      </c>
      <c r="E56" s="44"/>
      <c r="F56" s="124"/>
      <c r="G56" s="125"/>
      <c r="I56" s="79"/>
      <c r="J56" s="79"/>
      <c r="L56" s="54"/>
      <c r="M56" s="51"/>
    </row>
    <row r="57" spans="1:13" ht="15" customHeight="1">
      <c r="A57" s="43"/>
      <c r="B57" s="44"/>
      <c r="C57" s="45"/>
      <c r="D57" s="72" t="str">
        <f t="shared" si="1"/>
        <v>CODE CLUB</v>
      </c>
      <c r="E57" s="44"/>
      <c r="F57" s="124"/>
      <c r="G57" s="125"/>
      <c r="I57" s="79"/>
      <c r="J57" s="79"/>
      <c r="L57" s="54"/>
      <c r="M57" s="51"/>
    </row>
    <row r="58" spans="1:13" ht="15" customHeight="1">
      <c r="A58" s="43"/>
      <c r="B58" s="44"/>
      <c r="C58" s="45"/>
      <c r="D58" s="72" t="str">
        <f t="shared" si="1"/>
        <v>CODE CLUB</v>
      </c>
      <c r="E58" s="44"/>
      <c r="F58" s="124"/>
      <c r="G58" s="125"/>
      <c r="I58" s="79"/>
      <c r="J58" s="79"/>
      <c r="L58" s="54"/>
      <c r="M58" s="51"/>
    </row>
    <row r="59" spans="1:13" ht="15" customHeight="1">
      <c r="A59" s="43"/>
      <c r="B59" s="44"/>
      <c r="C59" s="45"/>
      <c r="D59" s="72" t="str">
        <f t="shared" si="1"/>
        <v>CODE CLUB</v>
      </c>
      <c r="E59" s="44"/>
      <c r="F59" s="124"/>
      <c r="G59" s="125"/>
      <c r="I59" s="79"/>
      <c r="J59" s="79"/>
      <c r="L59" s="54"/>
      <c r="M59" s="51"/>
    </row>
    <row r="60" spans="1:13" ht="15" customHeight="1">
      <c r="A60" s="43"/>
      <c r="B60" s="44"/>
      <c r="C60" s="45"/>
      <c r="D60" s="72" t="str">
        <f t="shared" si="1"/>
        <v>CODE CLUB</v>
      </c>
      <c r="E60" s="44"/>
      <c r="F60" s="124"/>
      <c r="G60" s="125"/>
      <c r="I60" s="79"/>
      <c r="J60" s="79"/>
      <c r="L60" s="54"/>
      <c r="M60" s="51"/>
    </row>
    <row r="61" spans="1:13" ht="15" customHeight="1">
      <c r="A61" s="43"/>
      <c r="B61" s="44"/>
      <c r="C61" s="45"/>
      <c r="D61" s="72" t="str">
        <f t="shared" si="1"/>
        <v>CODE CLUB</v>
      </c>
      <c r="E61" s="44"/>
      <c r="F61" s="124"/>
      <c r="G61" s="125"/>
      <c r="I61" s="79"/>
      <c r="J61" s="79"/>
      <c r="K61" s="54"/>
      <c r="L61" s="54"/>
      <c r="M61" s="51"/>
    </row>
    <row r="62" spans="1:13" ht="15" customHeight="1">
      <c r="A62" s="43"/>
      <c r="B62" s="44"/>
      <c r="C62" s="45"/>
      <c r="D62" s="72" t="str">
        <f t="shared" si="1"/>
        <v>CODE CLUB</v>
      </c>
      <c r="E62" s="44"/>
      <c r="F62" s="124"/>
      <c r="G62" s="125"/>
      <c r="I62" s="79"/>
      <c r="J62" s="79"/>
      <c r="K62" s="54"/>
      <c r="L62" s="54"/>
      <c r="M62" s="51"/>
    </row>
    <row r="63" spans="1:13" ht="15" customHeight="1">
      <c r="A63" s="43"/>
      <c r="B63" s="44"/>
      <c r="C63" s="45"/>
      <c r="D63" s="72" t="str">
        <f t="shared" si="1"/>
        <v>CODE CLUB</v>
      </c>
      <c r="E63" s="44"/>
      <c r="F63" s="124"/>
      <c r="G63" s="125"/>
      <c r="I63" s="79"/>
      <c r="J63" s="79"/>
      <c r="K63" s="54"/>
      <c r="L63" s="54"/>
      <c r="M63" s="51"/>
    </row>
    <row r="64" spans="1:13" ht="15" customHeight="1">
      <c r="A64" s="43"/>
      <c r="B64" s="44"/>
      <c r="C64" s="45"/>
      <c r="D64" s="72" t="str">
        <f t="shared" si="1"/>
        <v>CODE CLUB</v>
      </c>
      <c r="E64" s="44"/>
      <c r="F64" s="124"/>
      <c r="G64" s="125"/>
      <c r="I64" s="79"/>
      <c r="J64" s="79"/>
      <c r="K64" s="54"/>
      <c r="L64" s="54"/>
      <c r="M64" s="51"/>
    </row>
    <row r="65" spans="1:13" ht="15" customHeight="1">
      <c r="A65" s="43"/>
      <c r="B65" s="44"/>
      <c r="C65" s="45"/>
      <c r="D65" s="72" t="str">
        <f t="shared" si="1"/>
        <v>CODE CLUB</v>
      </c>
      <c r="E65" s="44"/>
      <c r="F65" s="124"/>
      <c r="G65" s="125"/>
      <c r="I65" s="79"/>
      <c r="J65" s="79"/>
      <c r="K65" s="54"/>
      <c r="L65" s="54"/>
      <c r="M65" s="51"/>
    </row>
    <row r="66" spans="1:13" ht="15" customHeight="1">
      <c r="A66" s="43"/>
      <c r="B66" s="44"/>
      <c r="C66" s="45"/>
      <c r="D66" s="72" t="str">
        <f t="shared" si="1"/>
        <v>CODE CLUB</v>
      </c>
      <c r="E66" s="44"/>
      <c r="F66" s="124"/>
      <c r="G66" s="125"/>
      <c r="I66" s="79"/>
      <c r="J66" s="79"/>
      <c r="K66" s="54"/>
      <c r="L66" s="54"/>
      <c r="M66" s="51"/>
    </row>
    <row r="67" spans="1:13" ht="15" customHeight="1">
      <c r="A67" s="43"/>
      <c r="B67" s="44"/>
      <c r="C67" s="45"/>
      <c r="D67" s="72" t="str">
        <f t="shared" si="1"/>
        <v>CODE CLUB</v>
      </c>
      <c r="E67" s="44"/>
      <c r="F67" s="124"/>
      <c r="G67" s="125"/>
      <c r="I67" s="79"/>
      <c r="J67" s="79"/>
      <c r="K67" s="54"/>
      <c r="L67" s="54"/>
      <c r="M67" s="51"/>
    </row>
    <row r="68" spans="1:13" ht="15" customHeight="1">
      <c r="A68" s="43"/>
      <c r="B68" s="44"/>
      <c r="C68" s="45"/>
      <c r="D68" s="72" t="str">
        <f t="shared" si="1"/>
        <v>CODE CLUB</v>
      </c>
      <c r="E68" s="44"/>
      <c r="F68" s="124"/>
      <c r="G68" s="125"/>
      <c r="I68" s="79"/>
      <c r="J68" s="79"/>
      <c r="K68" s="54"/>
      <c r="L68" s="54"/>
      <c r="M68" s="51"/>
    </row>
    <row r="69" spans="1:13" ht="15" customHeight="1">
      <c r="A69" s="43"/>
      <c r="B69" s="44"/>
      <c r="C69" s="45"/>
      <c r="D69" s="72" t="str">
        <f t="shared" si="1"/>
        <v>CODE CLUB</v>
      </c>
      <c r="E69" s="44"/>
      <c r="F69" s="124"/>
      <c r="G69" s="125"/>
      <c r="I69" s="79"/>
      <c r="J69" s="79"/>
      <c r="K69" s="54"/>
      <c r="L69" s="54"/>
      <c r="M69" s="51"/>
    </row>
    <row r="70" spans="1:13" ht="15" customHeight="1">
      <c r="A70" s="43"/>
      <c r="B70" s="44"/>
      <c r="C70" s="45"/>
      <c r="D70" s="72" t="str">
        <f t="shared" si="1"/>
        <v>CODE CLUB</v>
      </c>
      <c r="E70" s="44"/>
      <c r="F70" s="124"/>
      <c r="G70" s="125"/>
      <c r="I70" s="79"/>
      <c r="J70" s="79"/>
      <c r="K70" s="54"/>
      <c r="L70" s="54"/>
      <c r="M70" s="51"/>
    </row>
    <row r="71" spans="1:13" ht="15" customHeight="1">
      <c r="A71" s="43"/>
      <c r="B71" s="44"/>
      <c r="C71" s="45"/>
      <c r="D71" s="72" t="str">
        <f t="shared" si="1"/>
        <v>CODE CLUB</v>
      </c>
      <c r="E71" s="44"/>
      <c r="F71" s="124"/>
      <c r="G71" s="125"/>
      <c r="I71" s="79"/>
      <c r="J71" s="79"/>
      <c r="K71" s="54"/>
      <c r="L71" s="54"/>
      <c r="M71" s="51"/>
    </row>
    <row r="72" spans="1:13" ht="15" customHeight="1">
      <c r="A72" s="43"/>
      <c r="B72" s="44"/>
      <c r="C72" s="45"/>
      <c r="D72" s="72" t="str">
        <f t="shared" si="1"/>
        <v>CODE CLUB</v>
      </c>
      <c r="E72" s="44"/>
      <c r="F72" s="124"/>
      <c r="G72" s="125"/>
      <c r="I72" s="79"/>
      <c r="J72" s="79"/>
      <c r="K72" s="54"/>
      <c r="L72" s="54"/>
      <c r="M72" s="51"/>
    </row>
    <row r="73" spans="1:13" ht="15" customHeight="1">
      <c r="A73" s="43"/>
      <c r="B73" s="44"/>
      <c r="C73" s="45"/>
      <c r="D73" s="72" t="str">
        <f t="shared" si="1"/>
        <v>CODE CLUB</v>
      </c>
      <c r="E73" s="44"/>
      <c r="F73" s="124"/>
      <c r="G73" s="125"/>
      <c r="I73" s="79"/>
      <c r="J73" s="79"/>
      <c r="K73" s="54"/>
      <c r="L73" s="54"/>
      <c r="M73" s="51"/>
    </row>
    <row r="74" spans="1:13" ht="15" customHeight="1">
      <c r="A74" s="43"/>
      <c r="B74" s="44"/>
      <c r="C74" s="45"/>
      <c r="D74" s="72" t="str">
        <f t="shared" si="1"/>
        <v>CODE CLUB</v>
      </c>
      <c r="E74" s="44"/>
      <c r="F74" s="124"/>
      <c r="G74" s="125"/>
      <c r="I74" s="79"/>
      <c r="J74" s="79"/>
      <c r="K74" s="54"/>
      <c r="L74" s="54"/>
      <c r="M74" s="51"/>
    </row>
    <row r="75" spans="1:13" ht="15" customHeight="1" thickBot="1">
      <c r="A75" s="47"/>
      <c r="B75" s="48"/>
      <c r="C75" s="49"/>
      <c r="D75" s="73" t="str">
        <f t="shared" si="1"/>
        <v>CODE CLUB</v>
      </c>
      <c r="E75" s="48"/>
      <c r="F75" s="150"/>
      <c r="G75" s="151"/>
      <c r="I75" s="79"/>
      <c r="J75" s="79"/>
      <c r="K75" s="6"/>
      <c r="L75" s="6"/>
      <c r="M75" s="51"/>
    </row>
    <row r="76" spans="1:13" ht="6.75" customHeight="1" thickBot="1">
      <c r="A76" s="8"/>
      <c r="B76" s="15"/>
      <c r="C76" s="15"/>
      <c r="D76" s="15"/>
      <c r="E76" s="52"/>
      <c r="I76" s="55"/>
      <c r="J76" s="55"/>
      <c r="K76" s="55"/>
      <c r="L76" s="55"/>
      <c r="M76" s="51"/>
    </row>
    <row r="77" spans="1:13" ht="20.25">
      <c r="A77" s="121" t="s">
        <v>27</v>
      </c>
      <c r="B77" s="122"/>
      <c r="C77" s="122"/>
      <c r="D77" s="122"/>
      <c r="E77" s="123"/>
      <c r="I77" s="7"/>
      <c r="J77" s="7"/>
      <c r="K77" s="7"/>
      <c r="L77" s="7"/>
      <c r="M77" s="51"/>
    </row>
    <row r="78" spans="1:13" ht="12.75">
      <c r="A78" s="57"/>
      <c r="B78" s="58"/>
      <c r="C78" s="58"/>
      <c r="D78" s="58"/>
      <c r="E78" s="59"/>
      <c r="F78" s="6"/>
      <c r="G78" s="6"/>
      <c r="H78" s="6"/>
      <c r="I78" s="6"/>
      <c r="J78" s="6"/>
      <c r="K78" s="7"/>
      <c r="L78" s="7"/>
      <c r="M78" s="51"/>
    </row>
    <row r="79" spans="1:13" ht="15.75">
      <c r="A79" s="60" t="s">
        <v>30</v>
      </c>
      <c r="B79" s="58"/>
      <c r="C79" s="58"/>
      <c r="D79" s="61"/>
      <c r="E79" s="62">
        <v>60</v>
      </c>
      <c r="F79" s="6"/>
      <c r="G79" s="6"/>
      <c r="H79" s="6"/>
      <c r="I79" s="6"/>
      <c r="J79" s="6"/>
      <c r="K79" s="7"/>
      <c r="L79" s="7"/>
      <c r="M79" s="51"/>
    </row>
    <row r="80" spans="1:13" ht="15.75">
      <c r="A80" s="60" t="s">
        <v>29</v>
      </c>
      <c r="B80" s="58"/>
      <c r="C80" s="58"/>
      <c r="D80" s="61"/>
      <c r="E80" s="62">
        <v>40</v>
      </c>
      <c r="F80" s="6"/>
      <c r="G80" s="6"/>
      <c r="H80" s="6"/>
      <c r="I80" s="6"/>
      <c r="J80" s="6"/>
      <c r="K80" s="7"/>
      <c r="L80" s="7"/>
      <c r="M80" s="51"/>
    </row>
    <row r="81" spans="1:13" ht="16.5" thickBot="1">
      <c r="A81" s="60"/>
      <c r="B81" s="58"/>
      <c r="C81" s="58"/>
      <c r="D81" s="61"/>
      <c r="E81" s="63"/>
      <c r="F81" s="6"/>
      <c r="G81" s="6"/>
      <c r="H81" s="6"/>
      <c r="I81" s="6"/>
      <c r="J81" s="6"/>
      <c r="K81" s="7"/>
      <c r="L81" s="7"/>
      <c r="M81" s="51"/>
    </row>
    <row r="82" spans="1:13" ht="16.5" thickBot="1">
      <c r="A82" s="60" t="s">
        <v>32</v>
      </c>
      <c r="B82" s="58"/>
      <c r="C82" s="58"/>
      <c r="D82" s="74">
        <f>COUNTA(A27:A38)</f>
        <v>0</v>
      </c>
      <c r="E82" s="64">
        <f>D82*E79</f>
        <v>0</v>
      </c>
      <c r="F82" s="6"/>
      <c r="G82" s="6"/>
      <c r="H82" s="6"/>
      <c r="I82" s="6"/>
      <c r="J82" s="6"/>
      <c r="K82" s="7"/>
      <c r="L82" s="7"/>
      <c r="M82" s="51"/>
    </row>
    <row r="83" spans="1:13" ht="16.5" thickBot="1">
      <c r="A83" s="60" t="s">
        <v>31</v>
      </c>
      <c r="B83" s="58"/>
      <c r="C83" s="58"/>
      <c r="D83" s="74">
        <f>COUNTA(A46:A75)</f>
        <v>0</v>
      </c>
      <c r="E83" s="64">
        <f>D83*E80</f>
        <v>0</v>
      </c>
      <c r="F83" s="6"/>
      <c r="G83" s="6"/>
      <c r="H83" s="6"/>
      <c r="I83" s="6"/>
      <c r="J83" s="6"/>
      <c r="M83" s="51"/>
    </row>
    <row r="84" spans="1:13" ht="16.5" thickBot="1">
      <c r="A84" s="60"/>
      <c r="B84" s="58"/>
      <c r="C84" s="58"/>
      <c r="D84" s="61"/>
      <c r="E84" s="63"/>
      <c r="F84" s="6"/>
      <c r="G84" s="6"/>
      <c r="H84" s="6"/>
      <c r="I84" s="6"/>
      <c r="J84" s="6"/>
      <c r="M84" s="51"/>
    </row>
    <row r="85" spans="1:13" ht="16.5" thickBot="1">
      <c r="A85" s="60" t="s">
        <v>37</v>
      </c>
      <c r="B85" s="58"/>
      <c r="C85" s="58"/>
      <c r="D85" s="61"/>
      <c r="E85" s="75">
        <f>SUM(E82:E83)</f>
        <v>0</v>
      </c>
      <c r="F85" s="6"/>
      <c r="G85" s="6"/>
      <c r="H85" s="6"/>
      <c r="I85" s="6"/>
      <c r="J85" s="6"/>
      <c r="M85" s="51"/>
    </row>
    <row r="86" spans="1:13" ht="12.75">
      <c r="A86" s="57"/>
      <c r="B86" s="58"/>
      <c r="C86" s="58"/>
      <c r="D86" s="58"/>
      <c r="E86" s="59"/>
      <c r="F86" s="6"/>
      <c r="G86" s="6"/>
      <c r="H86" s="6"/>
      <c r="I86" s="6"/>
      <c r="J86" s="6"/>
      <c r="M86" s="51"/>
    </row>
    <row r="87" spans="1:13" ht="15.75">
      <c r="A87" s="70" t="s">
        <v>28</v>
      </c>
      <c r="B87" s="68"/>
      <c r="C87" s="68"/>
      <c r="D87" s="148" t="e">
        <f>VLOOKUP(A2,B93:E102,3,FALSE)</f>
        <v>#N/A</v>
      </c>
      <c r="E87" s="149"/>
      <c r="F87" s="6"/>
      <c r="G87" s="6"/>
      <c r="H87" s="6"/>
      <c r="I87" s="6"/>
      <c r="J87" s="6"/>
      <c r="M87" s="51"/>
    </row>
    <row r="88" spans="1:13" ht="15.75">
      <c r="A88" s="70" t="s">
        <v>125</v>
      </c>
      <c r="B88" s="68"/>
      <c r="C88" s="68"/>
      <c r="D88" s="68"/>
      <c r="E88" s="69"/>
      <c r="F88" s="6"/>
      <c r="G88" s="6"/>
      <c r="H88" s="6"/>
      <c r="I88" s="6"/>
      <c r="J88" s="6"/>
      <c r="M88" s="51"/>
    </row>
    <row r="89" spans="1:13" ht="16.5" thickBot="1">
      <c r="A89" s="71" t="s">
        <v>33</v>
      </c>
      <c r="B89" s="66"/>
      <c r="C89" s="66"/>
      <c r="D89" s="66"/>
      <c r="E89" s="67"/>
      <c r="F89" s="6"/>
      <c r="G89" s="6"/>
      <c r="H89" s="6"/>
      <c r="I89" s="6"/>
      <c r="J89" s="6"/>
      <c r="M89" s="51"/>
    </row>
    <row r="90" ht="12.75">
      <c r="M90" s="51"/>
    </row>
    <row r="91" ht="12.75">
      <c r="M91" s="51"/>
    </row>
    <row r="92" spans="1:13" ht="12.75">
      <c r="A92" s="6"/>
      <c r="B92" s="6"/>
      <c r="C92" s="6"/>
      <c r="D92" s="6"/>
      <c r="E92" s="6"/>
      <c r="M92" s="51"/>
    </row>
    <row r="93" spans="1:13" ht="20.25">
      <c r="A93" s="105" t="s">
        <v>119</v>
      </c>
      <c r="B93" s="106" t="s">
        <v>166</v>
      </c>
      <c r="C93" s="6" t="s">
        <v>182</v>
      </c>
      <c r="D93" s="6" t="s">
        <v>174</v>
      </c>
      <c r="E93" s="107" t="s">
        <v>160</v>
      </c>
      <c r="F93" s="6"/>
      <c r="G93" s="6"/>
      <c r="H93" s="6"/>
      <c r="I93" s="6"/>
      <c r="J93" s="6"/>
      <c r="M93" s="51"/>
    </row>
    <row r="94" spans="1:13" ht="20.25">
      <c r="A94" s="105" t="s">
        <v>119</v>
      </c>
      <c r="B94" s="106" t="s">
        <v>167</v>
      </c>
      <c r="C94" s="6" t="s">
        <v>179</v>
      </c>
      <c r="D94" s="6" t="s">
        <v>175</v>
      </c>
      <c r="E94" s="107" t="s">
        <v>160</v>
      </c>
      <c r="F94" s="6"/>
      <c r="G94" s="6"/>
      <c r="H94" s="6"/>
      <c r="I94" s="6"/>
      <c r="J94" s="6"/>
      <c r="M94" s="51"/>
    </row>
    <row r="95" spans="1:13" ht="20.25">
      <c r="A95" s="105" t="s">
        <v>120</v>
      </c>
      <c r="B95" s="106" t="s">
        <v>168</v>
      </c>
      <c r="C95" s="6" t="s">
        <v>181</v>
      </c>
      <c r="D95" s="6" t="s">
        <v>176</v>
      </c>
      <c r="E95" s="108" t="s">
        <v>163</v>
      </c>
      <c r="F95" s="6"/>
      <c r="G95" s="6"/>
      <c r="H95" s="6"/>
      <c r="I95" s="6"/>
      <c r="J95" s="6"/>
      <c r="M95" s="51"/>
    </row>
    <row r="96" spans="1:13" ht="20.25">
      <c r="A96" s="105" t="s">
        <v>120</v>
      </c>
      <c r="B96" s="106" t="s">
        <v>169</v>
      </c>
      <c r="C96" s="6" t="s">
        <v>183</v>
      </c>
      <c r="D96" s="109" t="s">
        <v>177</v>
      </c>
      <c r="E96" s="108" t="s">
        <v>163</v>
      </c>
      <c r="F96" s="6"/>
      <c r="G96" s="6"/>
      <c r="H96" s="6"/>
      <c r="I96" s="6"/>
      <c r="J96" s="6"/>
      <c r="M96" s="51"/>
    </row>
    <row r="97" spans="1:13" ht="20.25">
      <c r="A97" s="105" t="s">
        <v>121</v>
      </c>
      <c r="B97" s="106" t="s">
        <v>170</v>
      </c>
      <c r="C97" s="6" t="s">
        <v>180</v>
      </c>
      <c r="D97" s="6" t="s">
        <v>178</v>
      </c>
      <c r="E97" s="108" t="s">
        <v>164</v>
      </c>
      <c r="F97" s="6"/>
      <c r="G97" s="6"/>
      <c r="H97" s="6"/>
      <c r="I97" s="6"/>
      <c r="J97" s="6"/>
      <c r="M97" s="51"/>
    </row>
    <row r="98" spans="1:13" ht="20.25">
      <c r="A98" s="105" t="s">
        <v>121</v>
      </c>
      <c r="B98" s="106" t="s">
        <v>171</v>
      </c>
      <c r="C98" s="6" t="s">
        <v>184</v>
      </c>
      <c r="D98" s="110" t="s">
        <v>135</v>
      </c>
      <c r="E98" s="108" t="s">
        <v>164</v>
      </c>
      <c r="F98" s="6"/>
      <c r="G98" s="6"/>
      <c r="H98" s="6"/>
      <c r="I98" s="6"/>
      <c r="J98" s="6"/>
      <c r="M98" s="51"/>
    </row>
    <row r="99" spans="1:13" ht="20.25">
      <c r="A99" s="105" t="s">
        <v>122</v>
      </c>
      <c r="B99" s="106" t="s">
        <v>172</v>
      </c>
      <c r="C99" s="6" t="s">
        <v>185</v>
      </c>
      <c r="D99" s="6" t="s">
        <v>147</v>
      </c>
      <c r="E99" s="108" t="s">
        <v>165</v>
      </c>
      <c r="F99" s="6"/>
      <c r="G99" s="6"/>
      <c r="H99" s="6"/>
      <c r="I99" s="6"/>
      <c r="J99" s="6"/>
      <c r="M99" s="51"/>
    </row>
    <row r="100" spans="1:13" ht="20.25">
      <c r="A100" s="105" t="s">
        <v>122</v>
      </c>
      <c r="B100" s="106" t="s">
        <v>173</v>
      </c>
      <c r="C100" s="6" t="s">
        <v>126</v>
      </c>
      <c r="D100" s="6" t="s">
        <v>72</v>
      </c>
      <c r="E100" s="108" t="s">
        <v>165</v>
      </c>
      <c r="F100" s="6"/>
      <c r="G100" s="6"/>
      <c r="H100" s="6"/>
      <c r="I100" s="6"/>
      <c r="J100" s="6"/>
      <c r="M100" s="51"/>
    </row>
    <row r="101" spans="1:13" ht="20.25">
      <c r="A101" s="105" t="s">
        <v>123</v>
      </c>
      <c r="B101" s="106"/>
      <c r="C101" s="6"/>
      <c r="D101" s="110"/>
      <c r="E101" s="108"/>
      <c r="F101" s="6"/>
      <c r="G101" s="6"/>
      <c r="H101" s="6"/>
      <c r="I101" s="6"/>
      <c r="J101" s="6"/>
      <c r="M101" s="51"/>
    </row>
    <row r="102" spans="1:13" ht="20.25">
      <c r="A102" s="105" t="s">
        <v>123</v>
      </c>
      <c r="B102" s="106"/>
      <c r="C102" s="6"/>
      <c r="D102" s="110"/>
      <c r="E102" s="108"/>
      <c r="F102" s="6"/>
      <c r="G102" s="6"/>
      <c r="H102" s="6"/>
      <c r="I102" s="6"/>
      <c r="J102" s="6"/>
      <c r="M102" s="51"/>
    </row>
    <row r="103" spans="1:13" ht="12.75">
      <c r="A103" s="6"/>
      <c r="B103" s="6"/>
      <c r="C103" s="6"/>
      <c r="D103" s="6"/>
      <c r="E103" s="108"/>
      <c r="F103" s="6"/>
      <c r="G103" s="6"/>
      <c r="H103" s="6"/>
      <c r="I103" s="6"/>
      <c r="J103" s="6"/>
      <c r="M103" s="51"/>
    </row>
    <row r="104" spans="1:13" ht="20.25">
      <c r="A104" s="6"/>
      <c r="B104" s="106"/>
      <c r="C104" s="6"/>
      <c r="D104" s="6"/>
      <c r="E104" s="108"/>
      <c r="F104" s="6"/>
      <c r="G104" s="6"/>
      <c r="H104" s="6"/>
      <c r="I104" s="6"/>
      <c r="J104" s="6"/>
      <c r="M104" s="51"/>
    </row>
    <row r="105" spans="1:13" ht="31.5" customHeight="1">
      <c r="A105" s="111" t="s">
        <v>34</v>
      </c>
      <c r="B105" s="111"/>
      <c r="C105" s="6"/>
      <c r="D105" s="111" t="s">
        <v>108</v>
      </c>
      <c r="E105" s="6"/>
      <c r="F105" s="6"/>
      <c r="G105" s="6"/>
      <c r="H105" s="6"/>
      <c r="I105" s="6"/>
      <c r="J105" s="6"/>
      <c r="M105" s="51"/>
    </row>
    <row r="106" spans="1:13" ht="31.5" customHeight="1">
      <c r="A106" s="112" t="s">
        <v>35</v>
      </c>
      <c r="B106" s="112" t="s">
        <v>36</v>
      </c>
      <c r="C106" s="6"/>
      <c r="D106" s="84"/>
      <c r="E106" s="6"/>
      <c r="F106" s="6"/>
      <c r="G106" s="6"/>
      <c r="H106" s="6"/>
      <c r="I106" s="6"/>
      <c r="J106" s="6"/>
      <c r="M106" s="51"/>
    </row>
    <row r="107" spans="1:13" ht="31.5" customHeight="1">
      <c r="A107" s="6"/>
      <c r="B107" s="6"/>
      <c r="C107" s="6"/>
      <c r="D107" s="84"/>
      <c r="E107" s="6"/>
      <c r="F107" s="6"/>
      <c r="G107" s="6"/>
      <c r="H107" s="6"/>
      <c r="I107" s="6"/>
      <c r="J107" s="6"/>
      <c r="M107" s="51"/>
    </row>
    <row r="108" spans="1:13" ht="31.5" customHeight="1">
      <c r="A108" s="84"/>
      <c r="B108" s="84"/>
      <c r="C108" s="6"/>
      <c r="D108" s="84" t="s">
        <v>141</v>
      </c>
      <c r="E108" s="6"/>
      <c r="F108" s="6"/>
      <c r="G108" s="6"/>
      <c r="H108" s="84"/>
      <c r="I108" s="6"/>
      <c r="J108" s="6"/>
      <c r="M108" s="51"/>
    </row>
    <row r="109" spans="1:13" ht="31.5" customHeight="1">
      <c r="A109" s="84" t="s">
        <v>130</v>
      </c>
      <c r="B109" s="84" t="s">
        <v>136</v>
      </c>
      <c r="C109" s="6"/>
      <c r="D109" s="84" t="s">
        <v>142</v>
      </c>
      <c r="E109" s="6"/>
      <c r="F109" s="6"/>
      <c r="G109" s="6"/>
      <c r="H109" s="84"/>
      <c r="I109" s="6"/>
      <c r="J109" s="6"/>
      <c r="M109" s="51"/>
    </row>
    <row r="110" spans="1:13" ht="31.5" customHeight="1">
      <c r="A110" s="84" t="s">
        <v>131</v>
      </c>
      <c r="B110" s="84" t="s">
        <v>137</v>
      </c>
      <c r="C110" s="6"/>
      <c r="D110" s="84" t="s">
        <v>143</v>
      </c>
      <c r="E110" s="6"/>
      <c r="F110" s="7"/>
      <c r="H110" s="65"/>
      <c r="M110" s="51"/>
    </row>
    <row r="111" spans="1:13" ht="31.5" customHeight="1">
      <c r="A111" s="84" t="s">
        <v>132</v>
      </c>
      <c r="B111" s="84" t="s">
        <v>138</v>
      </c>
      <c r="C111" s="6"/>
      <c r="D111" s="84" t="s">
        <v>144</v>
      </c>
      <c r="E111" s="6"/>
      <c r="F111" s="7"/>
      <c r="H111" s="65"/>
      <c r="M111" s="51"/>
    </row>
    <row r="112" spans="1:13" ht="31.5" customHeight="1">
      <c r="A112" s="84" t="s">
        <v>133</v>
      </c>
      <c r="B112" s="84" t="s">
        <v>139</v>
      </c>
      <c r="C112" s="6"/>
      <c r="D112" s="84" t="s">
        <v>145</v>
      </c>
      <c r="E112" s="6"/>
      <c r="F112" s="7"/>
      <c r="H112" s="65"/>
      <c r="M112" s="51"/>
    </row>
    <row r="113" spans="1:13" ht="31.5" customHeight="1">
      <c r="A113" s="84" t="s">
        <v>134</v>
      </c>
      <c r="B113" s="84" t="s">
        <v>140</v>
      </c>
      <c r="C113" s="6"/>
      <c r="D113" s="6"/>
      <c r="E113" s="6"/>
      <c r="F113" s="7"/>
      <c r="H113" s="65"/>
      <c r="M113" s="51"/>
    </row>
    <row r="114" spans="1:13" ht="31.5" customHeight="1">
      <c r="A114" s="6"/>
      <c r="B114" s="6"/>
      <c r="C114" s="6"/>
      <c r="D114" s="6"/>
      <c r="E114" s="6"/>
      <c r="F114" s="7"/>
      <c r="M114" s="51"/>
    </row>
    <row r="115" spans="1:13" ht="12.75">
      <c r="A115" s="113" t="s">
        <v>77</v>
      </c>
      <c r="B115" s="113" t="s">
        <v>78</v>
      </c>
      <c r="C115" s="6"/>
      <c r="D115" s="6"/>
      <c r="E115" s="6"/>
      <c r="F115" s="7"/>
      <c r="M115" s="51"/>
    </row>
    <row r="116" spans="1:13" ht="12.75">
      <c r="A116" s="114" t="s">
        <v>110</v>
      </c>
      <c r="B116" s="115" t="s">
        <v>111</v>
      </c>
      <c r="C116" s="6"/>
      <c r="D116" s="6"/>
      <c r="E116" s="6"/>
      <c r="F116" s="7"/>
      <c r="M116" s="51"/>
    </row>
    <row r="117" spans="1:13" ht="12.75">
      <c r="A117" s="114" t="s">
        <v>39</v>
      </c>
      <c r="B117" s="115" t="s">
        <v>80</v>
      </c>
      <c r="C117" s="6"/>
      <c r="D117" s="6"/>
      <c r="E117" s="6"/>
      <c r="F117" s="7"/>
      <c r="M117" s="51"/>
    </row>
    <row r="118" spans="1:13" ht="12.75">
      <c r="A118" s="114" t="s">
        <v>38</v>
      </c>
      <c r="B118" s="115" t="s">
        <v>79</v>
      </c>
      <c r="C118" s="6"/>
      <c r="D118" s="6"/>
      <c r="E118" s="6"/>
      <c r="F118" s="7"/>
      <c r="M118" s="51"/>
    </row>
    <row r="119" spans="1:13" ht="12.75">
      <c r="A119" s="114" t="s">
        <v>161</v>
      </c>
      <c r="B119" s="115" t="s">
        <v>162</v>
      </c>
      <c r="C119" s="6"/>
      <c r="D119" s="6"/>
      <c r="E119" s="6"/>
      <c r="F119" s="7"/>
      <c r="M119" s="51"/>
    </row>
    <row r="120" spans="1:13" ht="12.75">
      <c r="A120" s="114" t="s">
        <v>1</v>
      </c>
      <c r="B120" s="115" t="s">
        <v>81</v>
      </c>
      <c r="C120" s="6"/>
      <c r="D120" s="6"/>
      <c r="E120" s="6"/>
      <c r="F120" s="7"/>
      <c r="M120" s="51"/>
    </row>
    <row r="121" spans="1:13" ht="12.75">
      <c r="A121" s="114" t="s">
        <v>40</v>
      </c>
      <c r="B121" s="115" t="s">
        <v>82</v>
      </c>
      <c r="C121" s="6"/>
      <c r="D121" s="6"/>
      <c r="E121" s="6"/>
      <c r="F121" s="7"/>
      <c r="M121" s="51"/>
    </row>
    <row r="122" spans="1:13" ht="12.75">
      <c r="A122" s="114" t="s">
        <v>42</v>
      </c>
      <c r="B122" s="115" t="s">
        <v>84</v>
      </c>
      <c r="C122" s="6"/>
      <c r="D122" s="6"/>
      <c r="E122" s="6"/>
      <c r="F122" s="7"/>
      <c r="M122" s="51"/>
    </row>
    <row r="123" spans="1:13" ht="12.75">
      <c r="A123" s="114" t="s">
        <v>41</v>
      </c>
      <c r="B123" s="115" t="s">
        <v>83</v>
      </c>
      <c r="C123" s="6"/>
      <c r="D123" s="6"/>
      <c r="E123" s="6"/>
      <c r="F123" s="7"/>
      <c r="M123" s="51"/>
    </row>
    <row r="124" spans="1:13" ht="12.75">
      <c r="A124" s="114" t="s">
        <v>43</v>
      </c>
      <c r="B124" s="115" t="s">
        <v>85</v>
      </c>
      <c r="C124" s="6"/>
      <c r="D124" s="6"/>
      <c r="E124" s="6"/>
      <c r="M124" s="51"/>
    </row>
    <row r="125" spans="1:13" ht="12.75">
      <c r="A125" s="114" t="s">
        <v>44</v>
      </c>
      <c r="B125" s="115" t="s">
        <v>86</v>
      </c>
      <c r="C125" s="6"/>
      <c r="D125" s="6"/>
      <c r="E125" s="6"/>
      <c r="M125" s="51"/>
    </row>
    <row r="126" spans="1:13" ht="12.75">
      <c r="A126" s="114" t="s">
        <v>45</v>
      </c>
      <c r="B126" s="115" t="s">
        <v>87</v>
      </c>
      <c r="C126" s="6"/>
      <c r="D126" s="6"/>
      <c r="E126" s="6"/>
      <c r="M126" s="51"/>
    </row>
    <row r="127" spans="1:13" ht="12.75">
      <c r="A127" s="114" t="s">
        <v>46</v>
      </c>
      <c r="B127" s="115" t="s">
        <v>88</v>
      </c>
      <c r="C127" s="6"/>
      <c r="D127" s="6"/>
      <c r="E127" s="6"/>
      <c r="M127" s="51"/>
    </row>
    <row r="128" spans="1:13" ht="12.75">
      <c r="A128" s="114" t="s">
        <v>47</v>
      </c>
      <c r="B128" s="115" t="s">
        <v>89</v>
      </c>
      <c r="C128" s="6"/>
      <c r="D128" s="6"/>
      <c r="E128" s="6"/>
      <c r="M128" s="51"/>
    </row>
    <row r="129" spans="1:13" ht="12.75">
      <c r="A129" s="114" t="s">
        <v>48</v>
      </c>
      <c r="B129" s="115" t="s">
        <v>112</v>
      </c>
      <c r="C129" s="6"/>
      <c r="D129" s="6"/>
      <c r="E129" s="6"/>
      <c r="M129" s="51"/>
    </row>
    <row r="130" spans="1:13" ht="12.75">
      <c r="A130" s="114" t="s">
        <v>49</v>
      </c>
      <c r="B130" s="115" t="s">
        <v>90</v>
      </c>
      <c r="C130" s="6"/>
      <c r="D130" s="6"/>
      <c r="E130" s="6"/>
      <c r="M130" s="51"/>
    </row>
    <row r="131" spans="1:13" ht="12.75">
      <c r="A131" s="114" t="s">
        <v>50</v>
      </c>
      <c r="B131" s="115" t="s">
        <v>113</v>
      </c>
      <c r="C131" s="6"/>
      <c r="D131" s="6"/>
      <c r="E131" s="6"/>
      <c r="M131" s="51"/>
    </row>
    <row r="132" spans="1:13" ht="12.75">
      <c r="A132" s="114" t="s">
        <v>51</v>
      </c>
      <c r="B132" s="115" t="s">
        <v>91</v>
      </c>
      <c r="C132" s="6"/>
      <c r="D132" s="6"/>
      <c r="E132" s="6"/>
      <c r="M132" s="51"/>
    </row>
    <row r="133" spans="1:13" ht="12.75">
      <c r="A133" s="114" t="s">
        <v>52</v>
      </c>
      <c r="B133" s="115" t="s">
        <v>106</v>
      </c>
      <c r="C133" s="6"/>
      <c r="D133" s="6"/>
      <c r="E133" s="6"/>
      <c r="M133" s="51"/>
    </row>
    <row r="134" spans="1:13" ht="12.75">
      <c r="A134" s="114" t="s">
        <v>61</v>
      </c>
      <c r="B134" s="115" t="s">
        <v>101</v>
      </c>
      <c r="C134" s="6"/>
      <c r="D134" s="6"/>
      <c r="E134" s="6"/>
      <c r="M134" s="51"/>
    </row>
    <row r="135" spans="1:13" ht="12.75">
      <c r="A135" s="114" t="s">
        <v>53</v>
      </c>
      <c r="B135" s="115" t="s">
        <v>92</v>
      </c>
      <c r="C135" s="6"/>
      <c r="D135" s="6"/>
      <c r="E135" s="6"/>
      <c r="M135" s="51"/>
    </row>
    <row r="136" spans="1:13" ht="12.75">
      <c r="A136" s="114" t="s">
        <v>56</v>
      </c>
      <c r="B136" s="115" t="s">
        <v>94</v>
      </c>
      <c r="C136" s="6"/>
      <c r="D136" s="6"/>
      <c r="E136" s="6"/>
      <c r="M136" s="51"/>
    </row>
    <row r="137" spans="1:13" ht="12.75">
      <c r="A137" s="114" t="s">
        <v>54</v>
      </c>
      <c r="B137" s="115" t="s">
        <v>93</v>
      </c>
      <c r="C137" s="6"/>
      <c r="D137" s="6"/>
      <c r="E137" s="6"/>
      <c r="M137" s="51"/>
    </row>
    <row r="138" spans="1:13" ht="12.75">
      <c r="A138" s="114" t="s">
        <v>156</v>
      </c>
      <c r="B138" s="115" t="s">
        <v>157</v>
      </c>
      <c r="C138" s="6"/>
      <c r="D138" s="6"/>
      <c r="E138" s="6"/>
      <c r="M138" s="51"/>
    </row>
    <row r="139" spans="1:13" ht="12.75">
      <c r="A139" s="114" t="s">
        <v>55</v>
      </c>
      <c r="B139" s="115" t="s">
        <v>95</v>
      </c>
      <c r="C139" s="6"/>
      <c r="D139" s="6"/>
      <c r="E139" s="6"/>
      <c r="M139" s="51"/>
    </row>
    <row r="140" spans="1:13" ht="12.75">
      <c r="A140" s="114" t="s">
        <v>65</v>
      </c>
      <c r="B140" s="115" t="s">
        <v>96</v>
      </c>
      <c r="C140" s="6"/>
      <c r="D140" s="6"/>
      <c r="E140" s="6"/>
      <c r="M140" s="51"/>
    </row>
    <row r="141" spans="1:13" ht="12.75">
      <c r="A141" s="114" t="s">
        <v>124</v>
      </c>
      <c r="B141" s="115" t="s">
        <v>114</v>
      </c>
      <c r="C141" s="6"/>
      <c r="D141" s="6"/>
      <c r="E141" s="6"/>
      <c r="M141" s="51"/>
    </row>
    <row r="142" spans="1:13" ht="12.75">
      <c r="A142" s="114" t="s">
        <v>57</v>
      </c>
      <c r="B142" s="115" t="s">
        <v>97</v>
      </c>
      <c r="C142" s="6"/>
      <c r="D142" s="6"/>
      <c r="E142" s="6"/>
      <c r="M142" s="51"/>
    </row>
    <row r="143" spans="1:13" ht="12.75">
      <c r="A143" s="114" t="s">
        <v>59</v>
      </c>
      <c r="B143" s="115" t="s">
        <v>98</v>
      </c>
      <c r="C143" s="6"/>
      <c r="D143" s="6"/>
      <c r="E143" s="6"/>
      <c r="M143" s="51"/>
    </row>
    <row r="144" spans="1:13" ht="12.75">
      <c r="A144" s="114" t="s">
        <v>58</v>
      </c>
      <c r="B144" s="115" t="s">
        <v>135</v>
      </c>
      <c r="C144" s="6"/>
      <c r="D144" s="6"/>
      <c r="E144" s="6"/>
      <c r="M144" s="51"/>
    </row>
    <row r="145" spans="1:13" ht="12.75">
      <c r="A145" s="114" t="s">
        <v>60</v>
      </c>
      <c r="B145" s="115" t="s">
        <v>99</v>
      </c>
      <c r="C145" s="6"/>
      <c r="D145" s="6"/>
      <c r="E145" s="6"/>
      <c r="M145" s="51"/>
    </row>
    <row r="146" spans="1:13" ht="12.75">
      <c r="A146" s="114" t="s">
        <v>70</v>
      </c>
      <c r="B146" s="115" t="s">
        <v>100</v>
      </c>
      <c r="C146" s="6"/>
      <c r="D146" s="6"/>
      <c r="E146" s="6"/>
      <c r="M146" s="51"/>
    </row>
    <row r="147" spans="1:13" ht="12.75">
      <c r="A147" s="114" t="s">
        <v>154</v>
      </c>
      <c r="B147" s="115" t="s">
        <v>155</v>
      </c>
      <c r="C147" s="6"/>
      <c r="D147" s="6"/>
      <c r="E147" s="6"/>
      <c r="M147" s="51"/>
    </row>
    <row r="148" spans="1:13" ht="12.75">
      <c r="A148" s="114" t="s">
        <v>102</v>
      </c>
      <c r="B148" s="115" t="s">
        <v>103</v>
      </c>
      <c r="C148" s="6"/>
      <c r="D148" s="6"/>
      <c r="E148" s="6"/>
      <c r="M148" s="51"/>
    </row>
    <row r="149" spans="1:13" ht="12.75">
      <c r="A149" s="114" t="s">
        <v>62</v>
      </c>
      <c r="B149" s="115" t="s">
        <v>104</v>
      </c>
      <c r="C149" s="6"/>
      <c r="D149" s="6"/>
      <c r="E149" s="6"/>
      <c r="M149" s="51"/>
    </row>
    <row r="150" spans="1:13" ht="12.75">
      <c r="A150" s="114" t="s">
        <v>152</v>
      </c>
      <c r="B150" s="115" t="s">
        <v>153</v>
      </c>
      <c r="C150" s="6"/>
      <c r="D150" s="6"/>
      <c r="E150" s="6"/>
      <c r="M150" s="51"/>
    </row>
    <row r="151" spans="1:13" ht="12.75">
      <c r="A151" s="114" t="s">
        <v>63</v>
      </c>
      <c r="B151" s="115" t="s">
        <v>105</v>
      </c>
      <c r="C151" s="6"/>
      <c r="D151" s="6"/>
      <c r="E151" s="6"/>
      <c r="M151" s="51"/>
    </row>
    <row r="152" spans="1:13" ht="12.75">
      <c r="A152" s="114" t="s">
        <v>148</v>
      </c>
      <c r="B152" s="115" t="s">
        <v>149</v>
      </c>
      <c r="C152" s="6"/>
      <c r="D152" s="6"/>
      <c r="E152" s="6"/>
      <c r="M152" s="51"/>
    </row>
    <row r="153" spans="1:13" ht="12.75">
      <c r="A153" s="114" t="s">
        <v>115</v>
      </c>
      <c r="B153" s="115" t="s">
        <v>116</v>
      </c>
      <c r="C153" s="6"/>
      <c r="D153" s="6"/>
      <c r="E153" s="6"/>
      <c r="M153" s="51"/>
    </row>
    <row r="154" spans="1:13" ht="12.75">
      <c r="A154" s="116" t="s">
        <v>117</v>
      </c>
      <c r="B154" s="115" t="s">
        <v>151</v>
      </c>
      <c r="C154" s="6"/>
      <c r="D154" s="6"/>
      <c r="E154" s="6"/>
      <c r="M154" s="51"/>
    </row>
    <row r="155" spans="1:13" ht="12.75">
      <c r="A155" s="114" t="s">
        <v>118</v>
      </c>
      <c r="B155" s="115" t="s">
        <v>150</v>
      </c>
      <c r="C155" s="6"/>
      <c r="D155" s="6"/>
      <c r="E155" s="6"/>
      <c r="M155" s="51"/>
    </row>
    <row r="156" spans="1:13" ht="12.75">
      <c r="A156" s="116"/>
      <c r="B156" s="113"/>
      <c r="C156" s="6"/>
      <c r="D156" s="6"/>
      <c r="E156" s="6"/>
      <c r="M156" s="51"/>
    </row>
    <row r="157" spans="1:13" ht="12.75">
      <c r="A157" s="24"/>
      <c r="B157" s="24"/>
      <c r="M157" s="51"/>
    </row>
    <row r="158" spans="1:13" ht="12.75">
      <c r="A158" s="24"/>
      <c r="B158" s="24"/>
      <c r="M158" s="51"/>
    </row>
    <row r="159" spans="1:13" ht="12.75">
      <c r="A159" s="24"/>
      <c r="B159" s="24"/>
      <c r="M159" s="51"/>
    </row>
    <row r="160" spans="1:13" ht="12.75">
      <c r="A160" s="24"/>
      <c r="B160" s="24"/>
      <c r="M160" s="51"/>
    </row>
    <row r="161" spans="1:13" ht="12.75">
      <c r="A161" s="24"/>
      <c r="B161" s="24"/>
      <c r="M161" s="51"/>
    </row>
    <row r="162" spans="1:13" ht="12.75">
      <c r="A162" s="24"/>
      <c r="B162" s="24"/>
      <c r="M162" s="51"/>
    </row>
    <row r="163" spans="1:13" ht="12.75">
      <c r="A163" s="24"/>
      <c r="B163" s="24"/>
      <c r="M163" s="51"/>
    </row>
    <row r="164" spans="1:13" ht="12.75">
      <c r="A164" s="24"/>
      <c r="B164" s="24"/>
      <c r="M164" s="51"/>
    </row>
    <row r="165" spans="1:13" ht="12.75">
      <c r="A165" s="24"/>
      <c r="B165" s="24"/>
      <c r="M165" s="51"/>
    </row>
    <row r="166" ht="12.75">
      <c r="M166" s="51"/>
    </row>
    <row r="167" ht="12.75">
      <c r="M167" s="51"/>
    </row>
    <row r="168" ht="12.75">
      <c r="M168" s="51"/>
    </row>
    <row r="169" ht="12.75">
      <c r="M169" s="51"/>
    </row>
    <row r="170" ht="12.75">
      <c r="M170" s="51"/>
    </row>
    <row r="171" ht="12.75">
      <c r="M171" s="51"/>
    </row>
    <row r="172" ht="12.75">
      <c r="M172" s="51"/>
    </row>
    <row r="173" ht="12.75">
      <c r="M173" s="51"/>
    </row>
    <row r="174" ht="12.75">
      <c r="M174" s="51"/>
    </row>
    <row r="175" ht="12.75">
      <c r="M175" s="51"/>
    </row>
    <row r="176" ht="12.75">
      <c r="M176" s="51"/>
    </row>
    <row r="177" ht="12.75">
      <c r="M177" s="51"/>
    </row>
    <row r="178" ht="12.75">
      <c r="M178" s="51"/>
    </row>
    <row r="179" ht="12.75">
      <c r="M179" s="51"/>
    </row>
    <row r="180" ht="12.75">
      <c r="M180" s="51"/>
    </row>
    <row r="181" ht="12.75">
      <c r="M181" s="51"/>
    </row>
    <row r="182" ht="12.75">
      <c r="M182" s="51"/>
    </row>
    <row r="183" ht="12.75">
      <c r="M183" s="51"/>
    </row>
    <row r="184" ht="12.75">
      <c r="M184" s="51"/>
    </row>
    <row r="185" ht="12.75">
      <c r="M185" s="51"/>
    </row>
    <row r="186" ht="12.75">
      <c r="M186" s="51"/>
    </row>
    <row r="187" ht="12.75">
      <c r="M187" s="51"/>
    </row>
    <row r="188" ht="12.75">
      <c r="M188" s="51"/>
    </row>
    <row r="189" ht="12.75">
      <c r="M189" s="51"/>
    </row>
    <row r="190" ht="12.75">
      <c r="M190" s="51"/>
    </row>
    <row r="191" ht="12.75">
      <c r="M191" s="51"/>
    </row>
    <row r="192" ht="12.75">
      <c r="M192" s="51"/>
    </row>
    <row r="193" ht="12.75">
      <c r="M193" s="51"/>
    </row>
    <row r="194" ht="12.75">
      <c r="M194" s="51"/>
    </row>
    <row r="195" ht="12.75">
      <c r="M195" s="51"/>
    </row>
    <row r="196" ht="12.75">
      <c r="M196" s="51"/>
    </row>
    <row r="197" ht="12.75">
      <c r="M197" s="51"/>
    </row>
    <row r="198" ht="12.75">
      <c r="M198" s="51"/>
    </row>
    <row r="199" ht="12.75">
      <c r="M199" s="51"/>
    </row>
    <row r="200" ht="12.75">
      <c r="M200" s="51"/>
    </row>
    <row r="201" ht="12.75">
      <c r="M201" s="51"/>
    </row>
    <row r="202" ht="12.75">
      <c r="M202" s="51"/>
    </row>
    <row r="203" ht="12.75">
      <c r="M203" s="51"/>
    </row>
    <row r="204" ht="12.75">
      <c r="M204" s="51"/>
    </row>
    <row r="205" ht="12.75">
      <c r="M205" s="51"/>
    </row>
    <row r="206" ht="12.75">
      <c r="M206" s="51"/>
    </row>
    <row r="207" ht="12.75">
      <c r="M207" s="51"/>
    </row>
    <row r="208" ht="12.75">
      <c r="M208" s="51"/>
    </row>
    <row r="209" ht="12.75">
      <c r="M209" s="51"/>
    </row>
    <row r="210" ht="12.75">
      <c r="M210" s="51"/>
    </row>
    <row r="211" ht="12.75">
      <c r="M211" s="51"/>
    </row>
    <row r="212" ht="12.75">
      <c r="M212" s="51"/>
    </row>
    <row r="213" ht="12.75">
      <c r="M213" s="51"/>
    </row>
    <row r="214" ht="12.75">
      <c r="M214" s="51"/>
    </row>
    <row r="215" ht="12.75">
      <c r="M215" s="51"/>
    </row>
    <row r="216" ht="12.75">
      <c r="M216" s="51"/>
    </row>
    <row r="217" ht="12.75">
      <c r="M217" s="51"/>
    </row>
    <row r="218" ht="12.75">
      <c r="M218" s="51"/>
    </row>
    <row r="219" ht="12.75">
      <c r="M219" s="51"/>
    </row>
    <row r="220" ht="12.75">
      <c r="M220" s="51"/>
    </row>
    <row r="221" ht="12.75">
      <c r="M221" s="51"/>
    </row>
    <row r="222" ht="12.75">
      <c r="M222" s="51"/>
    </row>
    <row r="223" ht="12.75">
      <c r="M223" s="51"/>
    </row>
    <row r="224" ht="12.75">
      <c r="M224" s="51"/>
    </row>
    <row r="225" ht="12.75">
      <c r="M225" s="51"/>
    </row>
    <row r="226" ht="12.75">
      <c r="M226" s="51"/>
    </row>
    <row r="227" ht="12.75">
      <c r="M227" s="51"/>
    </row>
    <row r="228" ht="12.75">
      <c r="M228" s="51"/>
    </row>
    <row r="229" ht="12.75">
      <c r="M229" s="51"/>
    </row>
    <row r="230" ht="12.75">
      <c r="M230" s="51"/>
    </row>
    <row r="231" ht="12.75">
      <c r="M231" s="51"/>
    </row>
    <row r="232" ht="12.75">
      <c r="M232" s="51"/>
    </row>
    <row r="233" ht="12.75">
      <c r="M233" s="51"/>
    </row>
    <row r="234" ht="12.75">
      <c r="M234" s="51"/>
    </row>
    <row r="235" ht="12.75">
      <c r="M235" s="51"/>
    </row>
    <row r="236" ht="12.75">
      <c r="M236" s="51"/>
    </row>
    <row r="237" ht="12.75">
      <c r="M237" s="51"/>
    </row>
    <row r="238" ht="12.75">
      <c r="M238" s="51"/>
    </row>
    <row r="239" ht="12.75">
      <c r="M239" s="51"/>
    </row>
    <row r="240" ht="12.75">
      <c r="M240" s="51"/>
    </row>
    <row r="241" ht="12.75">
      <c r="M241" s="51"/>
    </row>
    <row r="242" ht="12.75">
      <c r="M242" s="51"/>
    </row>
    <row r="243" ht="12.75">
      <c r="M243" s="51"/>
    </row>
    <row r="244" ht="12.75">
      <c r="M244" s="51"/>
    </row>
    <row r="245" ht="12.75">
      <c r="M245" s="51"/>
    </row>
    <row r="246" ht="12.75">
      <c r="M246" s="51"/>
    </row>
    <row r="247" ht="12.75">
      <c r="M247" s="51"/>
    </row>
    <row r="248" ht="12.75">
      <c r="M248" s="51"/>
    </row>
    <row r="249" ht="12.75">
      <c r="M249" s="51"/>
    </row>
    <row r="250" ht="12.75">
      <c r="M250" s="51"/>
    </row>
    <row r="251" ht="12.75">
      <c r="M251" s="51"/>
    </row>
    <row r="252" ht="12.75">
      <c r="M252" s="51"/>
    </row>
    <row r="253" ht="12.75">
      <c r="M253" s="51"/>
    </row>
    <row r="254" ht="12.75">
      <c r="M254" s="51"/>
    </row>
    <row r="255" ht="12.75">
      <c r="M255" s="51"/>
    </row>
    <row r="256" ht="12.75">
      <c r="M256" s="51"/>
    </row>
    <row r="257" ht="12.75">
      <c r="M257" s="51"/>
    </row>
    <row r="258" ht="12.75">
      <c r="M258" s="51"/>
    </row>
    <row r="259" ht="12.75">
      <c r="M259" s="51"/>
    </row>
    <row r="260" ht="12.75">
      <c r="M260" s="51"/>
    </row>
    <row r="261" ht="12.75">
      <c r="M261" s="51"/>
    </row>
    <row r="262" ht="12.75">
      <c r="M262" s="51"/>
    </row>
    <row r="263" ht="12.75">
      <c r="M263" s="51"/>
    </row>
    <row r="264" ht="12.75">
      <c r="M264" s="51"/>
    </row>
  </sheetData>
  <sheetProtection sheet="1" objects="1" scenarios="1" selectLockedCells="1"/>
  <mergeCells count="56">
    <mergeCell ref="F61:G61"/>
    <mergeCell ref="F62:G62"/>
    <mergeCell ref="B17:J17"/>
    <mergeCell ref="I21:I22"/>
    <mergeCell ref="I24:J24"/>
    <mergeCell ref="A5:J5"/>
    <mergeCell ref="A6:J6"/>
    <mergeCell ref="B15:J15"/>
    <mergeCell ref="B16:J16"/>
    <mergeCell ref="E9:E10"/>
    <mergeCell ref="F58:G58"/>
    <mergeCell ref="F60:G60"/>
    <mergeCell ref="F42:G42"/>
    <mergeCell ref="F43:G43"/>
    <mergeCell ref="F44:G44"/>
    <mergeCell ref="F45:G45"/>
    <mergeCell ref="F64:G64"/>
    <mergeCell ref="F65:G65"/>
    <mergeCell ref="F63:G63"/>
    <mergeCell ref="F74:G74"/>
    <mergeCell ref="F75:G75"/>
    <mergeCell ref="F70:G70"/>
    <mergeCell ref="F71:G71"/>
    <mergeCell ref="F72:G72"/>
    <mergeCell ref="F68:G68"/>
    <mergeCell ref="F69:G69"/>
    <mergeCell ref="D87:E87"/>
    <mergeCell ref="F46:G46"/>
    <mergeCell ref="F47:G47"/>
    <mergeCell ref="F48:G48"/>
    <mergeCell ref="F49:G49"/>
    <mergeCell ref="F50:G50"/>
    <mergeCell ref="F73:G73"/>
    <mergeCell ref="F66:G66"/>
    <mergeCell ref="F67:G67"/>
    <mergeCell ref="F59:G59"/>
    <mergeCell ref="B41:G41"/>
    <mergeCell ref="B20:J20"/>
    <mergeCell ref="A19:J19"/>
    <mergeCell ref="A40:G40"/>
    <mergeCell ref="I25:I26"/>
    <mergeCell ref="A1:J1"/>
    <mergeCell ref="A2:J2"/>
    <mergeCell ref="A3:J3"/>
    <mergeCell ref="B14:J14"/>
    <mergeCell ref="C8:D8"/>
    <mergeCell ref="J25:J26"/>
    <mergeCell ref="J21:J22"/>
    <mergeCell ref="A77:E77"/>
    <mergeCell ref="F51:G51"/>
    <mergeCell ref="F52:G52"/>
    <mergeCell ref="F53:G53"/>
    <mergeCell ref="F54:G54"/>
    <mergeCell ref="F56:G56"/>
    <mergeCell ref="F57:G57"/>
    <mergeCell ref="F55:G55"/>
  </mergeCells>
  <dataValidations count="7">
    <dataValidation type="list" allowBlank="1" showInputMessage="1" showErrorMessage="1" promptTitle="Indiquer le code club" prompt="Choisir le code club dans menu déroulant" errorTitle="Sélectioner votre code club" sqref="B13">
      <formula1>$A$115:$A$169</formula1>
    </dataValidation>
    <dataValidation type="list" allowBlank="1" showInputMessage="1" showErrorMessage="1" sqref="E46:E75">
      <formula1>$A$108:$A$113</formula1>
    </dataValidation>
    <dataValidation type="list" allowBlank="1" showInputMessage="1" showErrorMessage="1" promptTitle="Choisir la catégorie" prompt="Choisir la catégorie dans le menu déroulant" sqref="H27:H38">
      <formula1>$B$108:$B$113</formula1>
    </dataValidation>
    <dataValidation type="list" allowBlank="1" showInputMessage="1" showErrorMessage="1" promptTitle="Sélection du Tournoi de France" prompt="Veuillez choisir votre TF dans le menu déroulant de cette cellule" errorTitle="Saisie interdite" error="Veuillez choisir un TF dans le menu déroulant." sqref="O7">
      <formula1>$O$7:$O$17</formula1>
    </dataValidation>
    <dataValidation type="list" allowBlank="1" showInputMessage="1" showErrorMessage="1" promptTitle="Tests acquis" prompt="Renseigner le test acquis" sqref="F46:F75">
      <formula1>$D$105:$D$112</formula1>
    </dataValidation>
    <dataValidation type="list" allowBlank="1" showInputMessage="1" showErrorMessage="1" sqref="I27:J38">
      <formula1>$D$105:$D$112</formula1>
    </dataValidation>
    <dataValidation type="list" showInputMessage="1" showErrorMessage="1" promptTitle="Sélectionner un CN" prompt="Sélectionner un CN dans le menu déroulant de la cellule." errorTitle="Erreur de saisie" error="Veuillez sélectionner un CN dans la liste. Merci." sqref="A2:J2">
      <formula1>$B$92:$B$102</formula1>
    </dataValidation>
  </dataValidations>
  <hyperlinks>
    <hyperlink ref="C9" r:id="rId1" display="tfdanse@csndg.org"/>
  </hyperlinks>
  <printOptions horizontalCentered="1"/>
  <pageMargins left="0.3937007874015748" right="0.5118110236220472" top="0.1968503937007874" bottom="0.1968503937007874" header="0.11811023622047245" footer="0.1968503937007874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Loïc COSNUAU</cp:lastModifiedBy>
  <cp:lastPrinted>2011-08-29T16:35:14Z</cp:lastPrinted>
  <dcterms:created xsi:type="dcterms:W3CDTF">2006-11-11T20:23:14Z</dcterms:created>
  <dcterms:modified xsi:type="dcterms:W3CDTF">2014-10-22T08:16:36Z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